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dominique charpin\Downloads\"/>
    </mc:Choice>
  </mc:AlternateContent>
  <xr:revisionPtr revIDLastSave="0" documentId="13_ncr:1_{88B76A3E-95CB-4F0C-A7CF-31FC6931F79F}" xr6:coauthVersionLast="47" xr6:coauthVersionMax="47" xr10:uidLastSave="{00000000-0000-0000-0000-000000000000}"/>
  <bookViews>
    <workbookView xWindow="-36600" yWindow="450" windowWidth="28800" windowHeight="15225" xr2:uid="{61F90E4D-89FB-4917-B559-6F6B553B7039}"/>
  </bookViews>
  <sheets>
    <sheet name="Paramètres du fichier" sheetId="1" r:id="rId1"/>
    <sheet name="saisie des données" sheetId="2" r:id="rId2"/>
    <sheet name="Synthèse et graphe" sheetId="3" r:id="rId3"/>
  </sheets>
  <definedNames>
    <definedName name="DETAIL">'saisie des données'!$A$1:$P$365</definedName>
    <definedName name="MOIS">'Paramètres du fichier'!$A$25:$B$36</definedName>
    <definedName name="Slicer_Mois">#N/A</definedName>
    <definedName name="Slicer_Semaine">#N/A</definedName>
    <definedName name="TABLEJOUR">'Paramètres du fichier'!$A$6:$H$13</definedName>
  </definedNames>
  <calcPr calcId="191029"/>
  <pivotCaches>
    <pivotCache cacheId="292"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2"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2" i="2"/>
  <c r="H3" i="2"/>
  <c r="I3" i="2"/>
  <c r="J3" i="2"/>
  <c r="K3" i="2"/>
  <c r="L3" i="2"/>
  <c r="M3" i="2"/>
  <c r="H4" i="2"/>
  <c r="I4" i="2"/>
  <c r="J4" i="2"/>
  <c r="K4" i="2"/>
  <c r="L4" i="2"/>
  <c r="M4" i="2"/>
  <c r="H5" i="2"/>
  <c r="I5" i="2"/>
  <c r="J5" i="2"/>
  <c r="K5" i="2"/>
  <c r="L5" i="2"/>
  <c r="M5" i="2"/>
  <c r="H6" i="2"/>
  <c r="I6" i="2"/>
  <c r="J6" i="2"/>
  <c r="K6" i="2"/>
  <c r="L6" i="2"/>
  <c r="M6" i="2"/>
  <c r="H7" i="2"/>
  <c r="I7" i="2"/>
  <c r="J7" i="2"/>
  <c r="K7" i="2"/>
  <c r="L7" i="2"/>
  <c r="M7" i="2"/>
  <c r="H8" i="2"/>
  <c r="I8" i="2"/>
  <c r="J8" i="2"/>
  <c r="K8" i="2"/>
  <c r="L8" i="2"/>
  <c r="M8" i="2"/>
  <c r="H9" i="2"/>
  <c r="I9" i="2"/>
  <c r="J9" i="2"/>
  <c r="K9" i="2"/>
  <c r="L9" i="2"/>
  <c r="M9" i="2"/>
  <c r="H10" i="2"/>
  <c r="I10" i="2"/>
  <c r="J10" i="2"/>
  <c r="K10" i="2"/>
  <c r="L10" i="2"/>
  <c r="M10" i="2"/>
  <c r="H11" i="2"/>
  <c r="I11" i="2"/>
  <c r="J11" i="2"/>
  <c r="K11" i="2"/>
  <c r="L11" i="2"/>
  <c r="M11" i="2"/>
  <c r="H12" i="2"/>
  <c r="I12" i="2"/>
  <c r="J12" i="2"/>
  <c r="K12" i="2"/>
  <c r="L12" i="2"/>
  <c r="M12" i="2"/>
  <c r="H13" i="2"/>
  <c r="I13" i="2"/>
  <c r="J13" i="2"/>
  <c r="K13" i="2"/>
  <c r="L13" i="2"/>
  <c r="M13" i="2"/>
  <c r="H14" i="2"/>
  <c r="I14" i="2"/>
  <c r="J14" i="2"/>
  <c r="K14" i="2"/>
  <c r="L14" i="2"/>
  <c r="M14" i="2"/>
  <c r="H15" i="2"/>
  <c r="I15" i="2"/>
  <c r="J15" i="2"/>
  <c r="K15" i="2"/>
  <c r="L15" i="2"/>
  <c r="M15" i="2"/>
  <c r="H16" i="2"/>
  <c r="I16" i="2"/>
  <c r="J16" i="2"/>
  <c r="K16" i="2"/>
  <c r="L16" i="2"/>
  <c r="M16" i="2"/>
  <c r="H17" i="2"/>
  <c r="I17" i="2"/>
  <c r="J17" i="2"/>
  <c r="K17" i="2"/>
  <c r="L17" i="2"/>
  <c r="M17" i="2"/>
  <c r="H18" i="2"/>
  <c r="I18" i="2"/>
  <c r="J18" i="2"/>
  <c r="K18" i="2"/>
  <c r="L18" i="2"/>
  <c r="M18" i="2"/>
  <c r="H19" i="2"/>
  <c r="I19" i="2"/>
  <c r="J19" i="2"/>
  <c r="K19" i="2"/>
  <c r="L19" i="2"/>
  <c r="M19" i="2"/>
  <c r="H20" i="2"/>
  <c r="I20" i="2"/>
  <c r="J20" i="2"/>
  <c r="K20" i="2"/>
  <c r="L20" i="2"/>
  <c r="M20" i="2"/>
  <c r="H21" i="2"/>
  <c r="I21" i="2"/>
  <c r="J21" i="2"/>
  <c r="K21" i="2"/>
  <c r="L21" i="2"/>
  <c r="M21" i="2"/>
  <c r="H22" i="2"/>
  <c r="I22" i="2"/>
  <c r="J22" i="2"/>
  <c r="K22" i="2"/>
  <c r="L22" i="2"/>
  <c r="M22" i="2"/>
  <c r="H23" i="2"/>
  <c r="I23" i="2"/>
  <c r="J23" i="2"/>
  <c r="K23" i="2"/>
  <c r="L23" i="2"/>
  <c r="M23" i="2"/>
  <c r="H24" i="2"/>
  <c r="I24" i="2"/>
  <c r="J24" i="2"/>
  <c r="K24" i="2"/>
  <c r="L24" i="2"/>
  <c r="M24" i="2"/>
  <c r="H25" i="2"/>
  <c r="I25" i="2"/>
  <c r="J25" i="2"/>
  <c r="K25" i="2"/>
  <c r="L25" i="2"/>
  <c r="M25" i="2"/>
  <c r="H26" i="2"/>
  <c r="I26" i="2"/>
  <c r="J26" i="2"/>
  <c r="K26" i="2"/>
  <c r="L26" i="2"/>
  <c r="M26" i="2"/>
  <c r="H27" i="2"/>
  <c r="I27" i="2"/>
  <c r="J27" i="2"/>
  <c r="K27" i="2"/>
  <c r="L27" i="2"/>
  <c r="M27" i="2"/>
  <c r="H28" i="2"/>
  <c r="I28" i="2"/>
  <c r="J28" i="2"/>
  <c r="K28" i="2"/>
  <c r="L28" i="2"/>
  <c r="M28" i="2"/>
  <c r="H29" i="2"/>
  <c r="I29" i="2"/>
  <c r="J29" i="2"/>
  <c r="K29" i="2"/>
  <c r="L29" i="2"/>
  <c r="M29" i="2"/>
  <c r="H30" i="2"/>
  <c r="I30" i="2"/>
  <c r="J30" i="2"/>
  <c r="K30" i="2"/>
  <c r="L30" i="2"/>
  <c r="M30" i="2"/>
  <c r="H31" i="2"/>
  <c r="I31" i="2"/>
  <c r="J31" i="2"/>
  <c r="K31" i="2"/>
  <c r="L31" i="2"/>
  <c r="M31" i="2"/>
  <c r="H32" i="2"/>
  <c r="I32" i="2"/>
  <c r="J32" i="2"/>
  <c r="K32" i="2"/>
  <c r="L32" i="2"/>
  <c r="M32" i="2"/>
  <c r="H33" i="2"/>
  <c r="I33" i="2"/>
  <c r="J33" i="2"/>
  <c r="K33" i="2"/>
  <c r="L33" i="2"/>
  <c r="M33" i="2"/>
  <c r="H34" i="2"/>
  <c r="I34" i="2"/>
  <c r="J34" i="2"/>
  <c r="K34" i="2"/>
  <c r="L34" i="2"/>
  <c r="M34" i="2"/>
  <c r="H35" i="2"/>
  <c r="I35" i="2"/>
  <c r="J35" i="2"/>
  <c r="K35" i="2"/>
  <c r="L35" i="2"/>
  <c r="M35" i="2"/>
  <c r="H36" i="2"/>
  <c r="I36" i="2"/>
  <c r="J36" i="2"/>
  <c r="K36" i="2"/>
  <c r="L36" i="2"/>
  <c r="M36" i="2"/>
  <c r="H37" i="2"/>
  <c r="I37" i="2"/>
  <c r="J37" i="2"/>
  <c r="K37" i="2"/>
  <c r="L37" i="2"/>
  <c r="M37" i="2"/>
  <c r="H38" i="2"/>
  <c r="I38" i="2"/>
  <c r="J38" i="2"/>
  <c r="K38" i="2"/>
  <c r="L38" i="2"/>
  <c r="M38" i="2"/>
  <c r="H39" i="2"/>
  <c r="I39" i="2"/>
  <c r="J39" i="2"/>
  <c r="K39" i="2"/>
  <c r="L39" i="2"/>
  <c r="M39" i="2"/>
  <c r="H40" i="2"/>
  <c r="I40" i="2"/>
  <c r="J40" i="2"/>
  <c r="K40" i="2"/>
  <c r="L40" i="2"/>
  <c r="M40" i="2"/>
  <c r="H41" i="2"/>
  <c r="I41" i="2"/>
  <c r="J41" i="2"/>
  <c r="K41" i="2"/>
  <c r="L41" i="2"/>
  <c r="M41" i="2"/>
  <c r="H42" i="2"/>
  <c r="I42" i="2"/>
  <c r="J42" i="2"/>
  <c r="K42" i="2"/>
  <c r="L42" i="2"/>
  <c r="M42" i="2"/>
  <c r="H43" i="2"/>
  <c r="I43" i="2"/>
  <c r="J43" i="2"/>
  <c r="K43" i="2"/>
  <c r="L43" i="2"/>
  <c r="M43" i="2"/>
  <c r="H44" i="2"/>
  <c r="I44" i="2"/>
  <c r="J44" i="2"/>
  <c r="K44" i="2"/>
  <c r="L44" i="2"/>
  <c r="M44" i="2"/>
  <c r="H45" i="2"/>
  <c r="I45" i="2"/>
  <c r="J45" i="2"/>
  <c r="K45" i="2"/>
  <c r="L45" i="2"/>
  <c r="M45" i="2"/>
  <c r="H46" i="2"/>
  <c r="I46" i="2"/>
  <c r="J46" i="2"/>
  <c r="K46" i="2"/>
  <c r="L46" i="2"/>
  <c r="M46" i="2"/>
  <c r="H47" i="2"/>
  <c r="I47" i="2"/>
  <c r="J47" i="2"/>
  <c r="K47" i="2"/>
  <c r="L47" i="2"/>
  <c r="M47" i="2"/>
  <c r="H48" i="2"/>
  <c r="I48" i="2"/>
  <c r="J48" i="2"/>
  <c r="K48" i="2"/>
  <c r="L48" i="2"/>
  <c r="M48" i="2"/>
  <c r="H49" i="2"/>
  <c r="I49" i="2"/>
  <c r="J49" i="2"/>
  <c r="K49" i="2"/>
  <c r="L49" i="2"/>
  <c r="M49" i="2"/>
  <c r="H50" i="2"/>
  <c r="I50" i="2"/>
  <c r="J50" i="2"/>
  <c r="K50" i="2"/>
  <c r="L50" i="2"/>
  <c r="M50" i="2"/>
  <c r="H51" i="2"/>
  <c r="I51" i="2"/>
  <c r="J51" i="2"/>
  <c r="K51" i="2"/>
  <c r="L51" i="2"/>
  <c r="M51" i="2"/>
  <c r="H52" i="2"/>
  <c r="I52" i="2"/>
  <c r="J52" i="2"/>
  <c r="K52" i="2"/>
  <c r="L52" i="2"/>
  <c r="M52" i="2"/>
  <c r="H53" i="2"/>
  <c r="I53" i="2"/>
  <c r="J53" i="2"/>
  <c r="K53" i="2"/>
  <c r="L53" i="2"/>
  <c r="M53" i="2"/>
  <c r="H54" i="2"/>
  <c r="I54" i="2"/>
  <c r="J54" i="2"/>
  <c r="K54" i="2"/>
  <c r="L54" i="2"/>
  <c r="M54" i="2"/>
  <c r="H55" i="2"/>
  <c r="I55" i="2"/>
  <c r="J55" i="2"/>
  <c r="K55" i="2"/>
  <c r="L55" i="2"/>
  <c r="M55" i="2"/>
  <c r="H56" i="2"/>
  <c r="I56" i="2"/>
  <c r="J56" i="2"/>
  <c r="K56" i="2"/>
  <c r="L56" i="2"/>
  <c r="M56" i="2"/>
  <c r="H57" i="2"/>
  <c r="I57" i="2"/>
  <c r="J57" i="2"/>
  <c r="K57" i="2"/>
  <c r="L57" i="2"/>
  <c r="M57" i="2"/>
  <c r="H58" i="2"/>
  <c r="I58" i="2"/>
  <c r="J58" i="2"/>
  <c r="K58" i="2"/>
  <c r="L58" i="2"/>
  <c r="M58" i="2"/>
  <c r="H59" i="2"/>
  <c r="I59" i="2"/>
  <c r="J59" i="2"/>
  <c r="K59" i="2"/>
  <c r="L59" i="2"/>
  <c r="M59" i="2"/>
  <c r="H60" i="2"/>
  <c r="I60" i="2"/>
  <c r="J60" i="2"/>
  <c r="K60" i="2"/>
  <c r="L60" i="2"/>
  <c r="M60" i="2"/>
  <c r="H61" i="2"/>
  <c r="I61" i="2"/>
  <c r="J61" i="2"/>
  <c r="K61" i="2"/>
  <c r="L61" i="2"/>
  <c r="M61" i="2"/>
  <c r="H62" i="2"/>
  <c r="I62" i="2"/>
  <c r="J62" i="2"/>
  <c r="K62" i="2"/>
  <c r="L62" i="2"/>
  <c r="M62" i="2"/>
  <c r="H63" i="2"/>
  <c r="I63" i="2"/>
  <c r="J63" i="2"/>
  <c r="K63" i="2"/>
  <c r="L63" i="2"/>
  <c r="M63" i="2"/>
  <c r="H64" i="2"/>
  <c r="I64" i="2"/>
  <c r="J64" i="2"/>
  <c r="K64" i="2"/>
  <c r="L64" i="2"/>
  <c r="M64" i="2"/>
  <c r="H65" i="2"/>
  <c r="I65" i="2"/>
  <c r="J65" i="2"/>
  <c r="K65" i="2"/>
  <c r="L65" i="2"/>
  <c r="M65" i="2"/>
  <c r="H66" i="2"/>
  <c r="I66" i="2"/>
  <c r="J66" i="2"/>
  <c r="K66" i="2"/>
  <c r="L66" i="2"/>
  <c r="M66" i="2"/>
  <c r="H67" i="2"/>
  <c r="I67" i="2"/>
  <c r="J67" i="2"/>
  <c r="K67" i="2"/>
  <c r="L67" i="2"/>
  <c r="M67" i="2"/>
  <c r="H68" i="2"/>
  <c r="I68" i="2"/>
  <c r="J68" i="2"/>
  <c r="K68" i="2"/>
  <c r="L68" i="2"/>
  <c r="M68" i="2"/>
  <c r="H69" i="2"/>
  <c r="I69" i="2"/>
  <c r="J69" i="2"/>
  <c r="K69" i="2"/>
  <c r="L69" i="2"/>
  <c r="M69" i="2"/>
  <c r="H70" i="2"/>
  <c r="I70" i="2"/>
  <c r="J70" i="2"/>
  <c r="K70" i="2"/>
  <c r="L70" i="2"/>
  <c r="M70" i="2"/>
  <c r="H71" i="2"/>
  <c r="I71" i="2"/>
  <c r="J71" i="2"/>
  <c r="K71" i="2"/>
  <c r="L71" i="2"/>
  <c r="M71" i="2"/>
  <c r="H72" i="2"/>
  <c r="I72" i="2"/>
  <c r="J72" i="2"/>
  <c r="K72" i="2"/>
  <c r="L72" i="2"/>
  <c r="M72" i="2"/>
  <c r="H73" i="2"/>
  <c r="I73" i="2"/>
  <c r="J73" i="2"/>
  <c r="K73" i="2"/>
  <c r="L73" i="2"/>
  <c r="M73" i="2"/>
  <c r="H74" i="2"/>
  <c r="I74" i="2"/>
  <c r="J74" i="2"/>
  <c r="K74" i="2"/>
  <c r="L74" i="2"/>
  <c r="M74" i="2"/>
  <c r="H75" i="2"/>
  <c r="I75" i="2"/>
  <c r="J75" i="2"/>
  <c r="K75" i="2"/>
  <c r="L75" i="2"/>
  <c r="M75" i="2"/>
  <c r="H76" i="2"/>
  <c r="I76" i="2"/>
  <c r="J76" i="2"/>
  <c r="K76" i="2"/>
  <c r="L76" i="2"/>
  <c r="M76" i="2"/>
  <c r="H77" i="2"/>
  <c r="I77" i="2"/>
  <c r="J77" i="2"/>
  <c r="K77" i="2"/>
  <c r="L77" i="2"/>
  <c r="M77" i="2"/>
  <c r="H78" i="2"/>
  <c r="I78" i="2"/>
  <c r="J78" i="2"/>
  <c r="K78" i="2"/>
  <c r="L78" i="2"/>
  <c r="M78" i="2"/>
  <c r="H79" i="2"/>
  <c r="I79" i="2"/>
  <c r="J79" i="2"/>
  <c r="K79" i="2"/>
  <c r="L79" i="2"/>
  <c r="M79" i="2"/>
  <c r="H80" i="2"/>
  <c r="I80" i="2"/>
  <c r="J80" i="2"/>
  <c r="K80" i="2"/>
  <c r="L80" i="2"/>
  <c r="M80" i="2"/>
  <c r="H81" i="2"/>
  <c r="I81" i="2"/>
  <c r="J81" i="2"/>
  <c r="K81" i="2"/>
  <c r="L81" i="2"/>
  <c r="M81" i="2"/>
  <c r="H82" i="2"/>
  <c r="I82" i="2"/>
  <c r="J82" i="2"/>
  <c r="K82" i="2"/>
  <c r="L82" i="2"/>
  <c r="M82" i="2"/>
  <c r="H83" i="2"/>
  <c r="I83" i="2"/>
  <c r="J83" i="2"/>
  <c r="K83" i="2"/>
  <c r="L83" i="2"/>
  <c r="M83" i="2"/>
  <c r="H84" i="2"/>
  <c r="I84" i="2"/>
  <c r="J84" i="2"/>
  <c r="K84" i="2"/>
  <c r="L84" i="2"/>
  <c r="M84" i="2"/>
  <c r="H85" i="2"/>
  <c r="I85" i="2"/>
  <c r="J85" i="2"/>
  <c r="K85" i="2"/>
  <c r="L85" i="2"/>
  <c r="M85" i="2"/>
  <c r="H86" i="2"/>
  <c r="I86" i="2"/>
  <c r="J86" i="2"/>
  <c r="K86" i="2"/>
  <c r="L86" i="2"/>
  <c r="M86" i="2"/>
  <c r="H87" i="2"/>
  <c r="I87" i="2"/>
  <c r="J87" i="2"/>
  <c r="K87" i="2"/>
  <c r="L87" i="2"/>
  <c r="M87" i="2"/>
  <c r="H88" i="2"/>
  <c r="I88" i="2"/>
  <c r="J88" i="2"/>
  <c r="K88" i="2"/>
  <c r="L88" i="2"/>
  <c r="M88" i="2"/>
  <c r="H89" i="2"/>
  <c r="I89" i="2"/>
  <c r="J89" i="2"/>
  <c r="K89" i="2"/>
  <c r="L89" i="2"/>
  <c r="M89" i="2"/>
  <c r="H90" i="2"/>
  <c r="I90" i="2"/>
  <c r="J90" i="2"/>
  <c r="K90" i="2"/>
  <c r="L90" i="2"/>
  <c r="M90" i="2"/>
  <c r="H91" i="2"/>
  <c r="I91" i="2"/>
  <c r="J91" i="2"/>
  <c r="K91" i="2"/>
  <c r="L91" i="2"/>
  <c r="M91" i="2"/>
  <c r="H92" i="2"/>
  <c r="I92" i="2"/>
  <c r="J92" i="2"/>
  <c r="K92" i="2"/>
  <c r="L92" i="2"/>
  <c r="M92" i="2"/>
  <c r="H93" i="2"/>
  <c r="I93" i="2"/>
  <c r="J93" i="2"/>
  <c r="K93" i="2"/>
  <c r="L93" i="2"/>
  <c r="M93" i="2"/>
  <c r="H94" i="2"/>
  <c r="I94" i="2"/>
  <c r="J94" i="2"/>
  <c r="K94" i="2"/>
  <c r="L94" i="2"/>
  <c r="M94" i="2"/>
  <c r="H95" i="2"/>
  <c r="I95" i="2"/>
  <c r="J95" i="2"/>
  <c r="K95" i="2"/>
  <c r="L95" i="2"/>
  <c r="M95" i="2"/>
  <c r="H96" i="2"/>
  <c r="I96" i="2"/>
  <c r="J96" i="2"/>
  <c r="K96" i="2"/>
  <c r="L96" i="2"/>
  <c r="M96" i="2"/>
  <c r="H97" i="2"/>
  <c r="I97" i="2"/>
  <c r="J97" i="2"/>
  <c r="K97" i="2"/>
  <c r="L97" i="2"/>
  <c r="M97" i="2"/>
  <c r="H98" i="2"/>
  <c r="I98" i="2"/>
  <c r="J98" i="2"/>
  <c r="K98" i="2"/>
  <c r="L98" i="2"/>
  <c r="M98" i="2"/>
  <c r="H99" i="2"/>
  <c r="I99" i="2"/>
  <c r="J99" i="2"/>
  <c r="K99" i="2"/>
  <c r="L99" i="2"/>
  <c r="M99" i="2"/>
  <c r="H100" i="2"/>
  <c r="I100" i="2"/>
  <c r="J100" i="2"/>
  <c r="K100" i="2"/>
  <c r="L100" i="2"/>
  <c r="M100" i="2"/>
  <c r="H101" i="2"/>
  <c r="I101" i="2"/>
  <c r="J101" i="2"/>
  <c r="K101" i="2"/>
  <c r="L101" i="2"/>
  <c r="M101" i="2"/>
  <c r="H102" i="2"/>
  <c r="I102" i="2"/>
  <c r="J102" i="2"/>
  <c r="K102" i="2"/>
  <c r="L102" i="2"/>
  <c r="M102" i="2"/>
  <c r="H103" i="2"/>
  <c r="I103" i="2"/>
  <c r="J103" i="2"/>
  <c r="K103" i="2"/>
  <c r="L103" i="2"/>
  <c r="M103" i="2"/>
  <c r="H104" i="2"/>
  <c r="I104" i="2"/>
  <c r="J104" i="2"/>
  <c r="K104" i="2"/>
  <c r="L104" i="2"/>
  <c r="M104" i="2"/>
  <c r="H105" i="2"/>
  <c r="I105" i="2"/>
  <c r="J105" i="2"/>
  <c r="K105" i="2"/>
  <c r="L105" i="2"/>
  <c r="M105" i="2"/>
  <c r="H106" i="2"/>
  <c r="I106" i="2"/>
  <c r="J106" i="2"/>
  <c r="K106" i="2"/>
  <c r="L106" i="2"/>
  <c r="M106" i="2"/>
  <c r="H107" i="2"/>
  <c r="I107" i="2"/>
  <c r="J107" i="2"/>
  <c r="K107" i="2"/>
  <c r="L107" i="2"/>
  <c r="M107" i="2"/>
  <c r="H108" i="2"/>
  <c r="I108" i="2"/>
  <c r="J108" i="2"/>
  <c r="K108" i="2"/>
  <c r="L108" i="2"/>
  <c r="M108" i="2"/>
  <c r="H109" i="2"/>
  <c r="I109" i="2"/>
  <c r="J109" i="2"/>
  <c r="K109" i="2"/>
  <c r="L109" i="2"/>
  <c r="M109" i="2"/>
  <c r="H110" i="2"/>
  <c r="I110" i="2"/>
  <c r="J110" i="2"/>
  <c r="K110" i="2"/>
  <c r="L110" i="2"/>
  <c r="M110" i="2"/>
  <c r="H111" i="2"/>
  <c r="I111" i="2"/>
  <c r="J111" i="2"/>
  <c r="K111" i="2"/>
  <c r="L111" i="2"/>
  <c r="M111" i="2"/>
  <c r="H112" i="2"/>
  <c r="I112" i="2"/>
  <c r="J112" i="2"/>
  <c r="K112" i="2"/>
  <c r="L112" i="2"/>
  <c r="M112" i="2"/>
  <c r="H113" i="2"/>
  <c r="I113" i="2"/>
  <c r="J113" i="2"/>
  <c r="K113" i="2"/>
  <c r="L113" i="2"/>
  <c r="M113" i="2"/>
  <c r="H114" i="2"/>
  <c r="I114" i="2"/>
  <c r="J114" i="2"/>
  <c r="K114" i="2"/>
  <c r="L114" i="2"/>
  <c r="M114" i="2"/>
  <c r="H115" i="2"/>
  <c r="I115" i="2"/>
  <c r="J115" i="2"/>
  <c r="K115" i="2"/>
  <c r="L115" i="2"/>
  <c r="M115" i="2"/>
  <c r="H116" i="2"/>
  <c r="I116" i="2"/>
  <c r="J116" i="2"/>
  <c r="K116" i="2"/>
  <c r="L116" i="2"/>
  <c r="M116" i="2"/>
  <c r="H117" i="2"/>
  <c r="I117" i="2"/>
  <c r="J117" i="2"/>
  <c r="K117" i="2"/>
  <c r="L117" i="2"/>
  <c r="M117" i="2"/>
  <c r="H118" i="2"/>
  <c r="I118" i="2"/>
  <c r="J118" i="2"/>
  <c r="K118" i="2"/>
  <c r="L118" i="2"/>
  <c r="M118" i="2"/>
  <c r="H119" i="2"/>
  <c r="I119" i="2"/>
  <c r="J119" i="2"/>
  <c r="K119" i="2"/>
  <c r="L119" i="2"/>
  <c r="M119" i="2"/>
  <c r="H120" i="2"/>
  <c r="I120" i="2"/>
  <c r="J120" i="2"/>
  <c r="K120" i="2"/>
  <c r="L120" i="2"/>
  <c r="M120" i="2"/>
  <c r="H121" i="2"/>
  <c r="I121" i="2"/>
  <c r="J121" i="2"/>
  <c r="K121" i="2"/>
  <c r="L121" i="2"/>
  <c r="M121" i="2"/>
  <c r="H122" i="2"/>
  <c r="I122" i="2"/>
  <c r="J122" i="2"/>
  <c r="K122" i="2"/>
  <c r="L122" i="2"/>
  <c r="M122" i="2"/>
  <c r="H123" i="2"/>
  <c r="I123" i="2"/>
  <c r="J123" i="2"/>
  <c r="K123" i="2"/>
  <c r="L123" i="2"/>
  <c r="M123" i="2"/>
  <c r="H124" i="2"/>
  <c r="I124" i="2"/>
  <c r="J124" i="2"/>
  <c r="K124" i="2"/>
  <c r="L124" i="2"/>
  <c r="M124" i="2"/>
  <c r="H125" i="2"/>
  <c r="I125" i="2"/>
  <c r="J125" i="2"/>
  <c r="K125" i="2"/>
  <c r="L125" i="2"/>
  <c r="M125" i="2"/>
  <c r="H126" i="2"/>
  <c r="I126" i="2"/>
  <c r="J126" i="2"/>
  <c r="K126" i="2"/>
  <c r="L126" i="2"/>
  <c r="M126" i="2"/>
  <c r="H127" i="2"/>
  <c r="I127" i="2"/>
  <c r="J127" i="2"/>
  <c r="K127" i="2"/>
  <c r="L127" i="2"/>
  <c r="M127" i="2"/>
  <c r="H128" i="2"/>
  <c r="I128" i="2"/>
  <c r="J128" i="2"/>
  <c r="K128" i="2"/>
  <c r="L128" i="2"/>
  <c r="M128" i="2"/>
  <c r="H129" i="2"/>
  <c r="I129" i="2"/>
  <c r="J129" i="2"/>
  <c r="K129" i="2"/>
  <c r="L129" i="2"/>
  <c r="M129" i="2"/>
  <c r="H130" i="2"/>
  <c r="I130" i="2"/>
  <c r="J130" i="2"/>
  <c r="K130" i="2"/>
  <c r="L130" i="2"/>
  <c r="M130" i="2"/>
  <c r="H131" i="2"/>
  <c r="I131" i="2"/>
  <c r="J131" i="2"/>
  <c r="K131" i="2"/>
  <c r="L131" i="2"/>
  <c r="M131" i="2"/>
  <c r="H132" i="2"/>
  <c r="I132" i="2"/>
  <c r="J132" i="2"/>
  <c r="K132" i="2"/>
  <c r="L132" i="2"/>
  <c r="M132" i="2"/>
  <c r="H133" i="2"/>
  <c r="I133" i="2"/>
  <c r="J133" i="2"/>
  <c r="K133" i="2"/>
  <c r="L133" i="2"/>
  <c r="M133" i="2"/>
  <c r="H134" i="2"/>
  <c r="I134" i="2"/>
  <c r="J134" i="2"/>
  <c r="K134" i="2"/>
  <c r="L134" i="2"/>
  <c r="M134" i="2"/>
  <c r="H135" i="2"/>
  <c r="I135" i="2"/>
  <c r="J135" i="2"/>
  <c r="K135" i="2"/>
  <c r="L135" i="2"/>
  <c r="M135" i="2"/>
  <c r="H136" i="2"/>
  <c r="I136" i="2"/>
  <c r="J136" i="2"/>
  <c r="K136" i="2"/>
  <c r="L136" i="2"/>
  <c r="M136" i="2"/>
  <c r="H137" i="2"/>
  <c r="I137" i="2"/>
  <c r="J137" i="2"/>
  <c r="K137" i="2"/>
  <c r="L137" i="2"/>
  <c r="M137" i="2"/>
  <c r="H138" i="2"/>
  <c r="I138" i="2"/>
  <c r="J138" i="2"/>
  <c r="K138" i="2"/>
  <c r="L138" i="2"/>
  <c r="M138" i="2"/>
  <c r="H139" i="2"/>
  <c r="I139" i="2"/>
  <c r="J139" i="2"/>
  <c r="K139" i="2"/>
  <c r="L139" i="2"/>
  <c r="M139" i="2"/>
  <c r="H140" i="2"/>
  <c r="I140" i="2"/>
  <c r="J140" i="2"/>
  <c r="K140" i="2"/>
  <c r="L140" i="2"/>
  <c r="M140" i="2"/>
  <c r="H141" i="2"/>
  <c r="I141" i="2"/>
  <c r="J141" i="2"/>
  <c r="K141" i="2"/>
  <c r="L141" i="2"/>
  <c r="M141" i="2"/>
  <c r="H142" i="2"/>
  <c r="I142" i="2"/>
  <c r="J142" i="2"/>
  <c r="K142" i="2"/>
  <c r="L142" i="2"/>
  <c r="M142" i="2"/>
  <c r="H143" i="2"/>
  <c r="I143" i="2"/>
  <c r="J143" i="2"/>
  <c r="K143" i="2"/>
  <c r="L143" i="2"/>
  <c r="M143" i="2"/>
  <c r="H144" i="2"/>
  <c r="I144" i="2"/>
  <c r="J144" i="2"/>
  <c r="K144" i="2"/>
  <c r="L144" i="2"/>
  <c r="M144" i="2"/>
  <c r="H145" i="2"/>
  <c r="I145" i="2"/>
  <c r="J145" i="2"/>
  <c r="K145" i="2"/>
  <c r="L145" i="2"/>
  <c r="M145" i="2"/>
  <c r="H146" i="2"/>
  <c r="I146" i="2"/>
  <c r="J146" i="2"/>
  <c r="K146" i="2"/>
  <c r="L146" i="2"/>
  <c r="M146" i="2"/>
  <c r="H147" i="2"/>
  <c r="I147" i="2"/>
  <c r="J147" i="2"/>
  <c r="K147" i="2"/>
  <c r="L147" i="2"/>
  <c r="M147" i="2"/>
  <c r="H148" i="2"/>
  <c r="I148" i="2"/>
  <c r="J148" i="2"/>
  <c r="K148" i="2"/>
  <c r="L148" i="2"/>
  <c r="M148" i="2"/>
  <c r="H149" i="2"/>
  <c r="I149" i="2"/>
  <c r="J149" i="2"/>
  <c r="K149" i="2"/>
  <c r="L149" i="2"/>
  <c r="M149" i="2"/>
  <c r="H150" i="2"/>
  <c r="I150" i="2"/>
  <c r="J150" i="2"/>
  <c r="K150" i="2"/>
  <c r="L150" i="2"/>
  <c r="M150" i="2"/>
  <c r="H151" i="2"/>
  <c r="I151" i="2"/>
  <c r="J151" i="2"/>
  <c r="K151" i="2"/>
  <c r="L151" i="2"/>
  <c r="M151" i="2"/>
  <c r="H152" i="2"/>
  <c r="I152" i="2"/>
  <c r="J152" i="2"/>
  <c r="K152" i="2"/>
  <c r="L152" i="2"/>
  <c r="M152" i="2"/>
  <c r="H153" i="2"/>
  <c r="I153" i="2"/>
  <c r="J153" i="2"/>
  <c r="K153" i="2"/>
  <c r="L153" i="2"/>
  <c r="M153" i="2"/>
  <c r="H154" i="2"/>
  <c r="I154" i="2"/>
  <c r="J154" i="2"/>
  <c r="K154" i="2"/>
  <c r="L154" i="2"/>
  <c r="M154" i="2"/>
  <c r="H155" i="2"/>
  <c r="I155" i="2"/>
  <c r="J155" i="2"/>
  <c r="K155" i="2"/>
  <c r="L155" i="2"/>
  <c r="M155" i="2"/>
  <c r="H156" i="2"/>
  <c r="I156" i="2"/>
  <c r="J156" i="2"/>
  <c r="K156" i="2"/>
  <c r="L156" i="2"/>
  <c r="M156" i="2"/>
  <c r="H157" i="2"/>
  <c r="I157" i="2"/>
  <c r="J157" i="2"/>
  <c r="K157" i="2"/>
  <c r="L157" i="2"/>
  <c r="M157" i="2"/>
  <c r="H158" i="2"/>
  <c r="I158" i="2"/>
  <c r="J158" i="2"/>
  <c r="K158" i="2"/>
  <c r="L158" i="2"/>
  <c r="M158" i="2"/>
  <c r="H159" i="2"/>
  <c r="I159" i="2"/>
  <c r="J159" i="2"/>
  <c r="K159" i="2"/>
  <c r="L159" i="2"/>
  <c r="M159" i="2"/>
  <c r="H160" i="2"/>
  <c r="I160" i="2"/>
  <c r="J160" i="2"/>
  <c r="K160" i="2"/>
  <c r="L160" i="2"/>
  <c r="M160" i="2"/>
  <c r="H161" i="2"/>
  <c r="I161" i="2"/>
  <c r="J161" i="2"/>
  <c r="K161" i="2"/>
  <c r="L161" i="2"/>
  <c r="M161" i="2"/>
  <c r="H162" i="2"/>
  <c r="I162" i="2"/>
  <c r="J162" i="2"/>
  <c r="K162" i="2"/>
  <c r="L162" i="2"/>
  <c r="M162" i="2"/>
  <c r="H163" i="2"/>
  <c r="I163" i="2"/>
  <c r="J163" i="2"/>
  <c r="K163" i="2"/>
  <c r="L163" i="2"/>
  <c r="M163" i="2"/>
  <c r="H164" i="2"/>
  <c r="I164" i="2"/>
  <c r="J164" i="2"/>
  <c r="K164" i="2"/>
  <c r="L164" i="2"/>
  <c r="M164" i="2"/>
  <c r="H165" i="2"/>
  <c r="I165" i="2"/>
  <c r="J165" i="2"/>
  <c r="K165" i="2"/>
  <c r="L165" i="2"/>
  <c r="M165" i="2"/>
  <c r="H166" i="2"/>
  <c r="I166" i="2"/>
  <c r="J166" i="2"/>
  <c r="K166" i="2"/>
  <c r="L166" i="2"/>
  <c r="M166" i="2"/>
  <c r="H167" i="2"/>
  <c r="I167" i="2"/>
  <c r="J167" i="2"/>
  <c r="K167" i="2"/>
  <c r="L167" i="2"/>
  <c r="M167" i="2"/>
  <c r="H168" i="2"/>
  <c r="I168" i="2"/>
  <c r="J168" i="2"/>
  <c r="K168" i="2"/>
  <c r="L168" i="2"/>
  <c r="M168" i="2"/>
  <c r="H169" i="2"/>
  <c r="I169" i="2"/>
  <c r="J169" i="2"/>
  <c r="K169" i="2"/>
  <c r="L169" i="2"/>
  <c r="M169" i="2"/>
  <c r="H170" i="2"/>
  <c r="I170" i="2"/>
  <c r="J170" i="2"/>
  <c r="K170" i="2"/>
  <c r="L170" i="2"/>
  <c r="M170" i="2"/>
  <c r="H171" i="2"/>
  <c r="I171" i="2"/>
  <c r="J171" i="2"/>
  <c r="K171" i="2"/>
  <c r="L171" i="2"/>
  <c r="M171" i="2"/>
  <c r="H172" i="2"/>
  <c r="I172" i="2"/>
  <c r="J172" i="2"/>
  <c r="K172" i="2"/>
  <c r="L172" i="2"/>
  <c r="M172" i="2"/>
  <c r="H173" i="2"/>
  <c r="I173" i="2"/>
  <c r="J173" i="2"/>
  <c r="K173" i="2"/>
  <c r="L173" i="2"/>
  <c r="M173" i="2"/>
  <c r="H174" i="2"/>
  <c r="I174" i="2"/>
  <c r="J174" i="2"/>
  <c r="K174" i="2"/>
  <c r="L174" i="2"/>
  <c r="M174" i="2"/>
  <c r="H175" i="2"/>
  <c r="I175" i="2"/>
  <c r="J175" i="2"/>
  <c r="K175" i="2"/>
  <c r="L175" i="2"/>
  <c r="M175" i="2"/>
  <c r="H176" i="2"/>
  <c r="I176" i="2"/>
  <c r="J176" i="2"/>
  <c r="K176" i="2"/>
  <c r="L176" i="2"/>
  <c r="M176" i="2"/>
  <c r="H177" i="2"/>
  <c r="I177" i="2"/>
  <c r="J177" i="2"/>
  <c r="K177" i="2"/>
  <c r="L177" i="2"/>
  <c r="M177" i="2"/>
  <c r="H178" i="2"/>
  <c r="I178" i="2"/>
  <c r="J178" i="2"/>
  <c r="K178" i="2"/>
  <c r="L178" i="2"/>
  <c r="M178" i="2"/>
  <c r="H179" i="2"/>
  <c r="I179" i="2"/>
  <c r="J179" i="2"/>
  <c r="K179" i="2"/>
  <c r="L179" i="2"/>
  <c r="M179" i="2"/>
  <c r="H180" i="2"/>
  <c r="I180" i="2"/>
  <c r="J180" i="2"/>
  <c r="K180" i="2"/>
  <c r="L180" i="2"/>
  <c r="M180" i="2"/>
  <c r="H181" i="2"/>
  <c r="I181" i="2"/>
  <c r="J181" i="2"/>
  <c r="K181" i="2"/>
  <c r="L181" i="2"/>
  <c r="M181" i="2"/>
  <c r="H182" i="2"/>
  <c r="I182" i="2"/>
  <c r="J182" i="2"/>
  <c r="K182" i="2"/>
  <c r="L182" i="2"/>
  <c r="M182" i="2"/>
  <c r="H183" i="2"/>
  <c r="I183" i="2"/>
  <c r="J183" i="2"/>
  <c r="K183" i="2"/>
  <c r="L183" i="2"/>
  <c r="M183" i="2"/>
  <c r="H184" i="2"/>
  <c r="I184" i="2"/>
  <c r="J184" i="2"/>
  <c r="K184" i="2"/>
  <c r="L184" i="2"/>
  <c r="M184" i="2"/>
  <c r="H185" i="2"/>
  <c r="I185" i="2"/>
  <c r="J185" i="2"/>
  <c r="K185" i="2"/>
  <c r="L185" i="2"/>
  <c r="M185" i="2"/>
  <c r="H186" i="2"/>
  <c r="I186" i="2"/>
  <c r="J186" i="2"/>
  <c r="K186" i="2"/>
  <c r="L186" i="2"/>
  <c r="M186" i="2"/>
  <c r="H187" i="2"/>
  <c r="I187" i="2"/>
  <c r="J187" i="2"/>
  <c r="K187" i="2"/>
  <c r="L187" i="2"/>
  <c r="M187" i="2"/>
  <c r="H188" i="2"/>
  <c r="I188" i="2"/>
  <c r="J188" i="2"/>
  <c r="K188" i="2"/>
  <c r="L188" i="2"/>
  <c r="M188" i="2"/>
  <c r="H189" i="2"/>
  <c r="I189" i="2"/>
  <c r="J189" i="2"/>
  <c r="K189" i="2"/>
  <c r="L189" i="2"/>
  <c r="M189" i="2"/>
  <c r="H190" i="2"/>
  <c r="I190" i="2"/>
  <c r="J190" i="2"/>
  <c r="K190" i="2"/>
  <c r="L190" i="2"/>
  <c r="M190" i="2"/>
  <c r="H191" i="2"/>
  <c r="I191" i="2"/>
  <c r="J191" i="2"/>
  <c r="K191" i="2"/>
  <c r="L191" i="2"/>
  <c r="M191" i="2"/>
  <c r="H192" i="2"/>
  <c r="I192" i="2"/>
  <c r="J192" i="2"/>
  <c r="K192" i="2"/>
  <c r="L192" i="2"/>
  <c r="M192" i="2"/>
  <c r="H193" i="2"/>
  <c r="I193" i="2"/>
  <c r="J193" i="2"/>
  <c r="K193" i="2"/>
  <c r="L193" i="2"/>
  <c r="M193" i="2"/>
  <c r="H194" i="2"/>
  <c r="I194" i="2"/>
  <c r="J194" i="2"/>
  <c r="K194" i="2"/>
  <c r="L194" i="2"/>
  <c r="M194" i="2"/>
  <c r="H195" i="2"/>
  <c r="I195" i="2"/>
  <c r="J195" i="2"/>
  <c r="K195" i="2"/>
  <c r="L195" i="2"/>
  <c r="M195" i="2"/>
  <c r="H196" i="2"/>
  <c r="I196" i="2"/>
  <c r="J196" i="2"/>
  <c r="K196" i="2"/>
  <c r="L196" i="2"/>
  <c r="M196" i="2"/>
  <c r="H197" i="2"/>
  <c r="I197" i="2"/>
  <c r="J197" i="2"/>
  <c r="K197" i="2"/>
  <c r="L197" i="2"/>
  <c r="M197" i="2"/>
  <c r="H198" i="2"/>
  <c r="I198" i="2"/>
  <c r="J198" i="2"/>
  <c r="K198" i="2"/>
  <c r="L198" i="2"/>
  <c r="M198" i="2"/>
  <c r="H199" i="2"/>
  <c r="I199" i="2"/>
  <c r="J199" i="2"/>
  <c r="K199" i="2"/>
  <c r="L199" i="2"/>
  <c r="M199" i="2"/>
  <c r="H200" i="2"/>
  <c r="I200" i="2"/>
  <c r="J200" i="2"/>
  <c r="K200" i="2"/>
  <c r="L200" i="2"/>
  <c r="M200" i="2"/>
  <c r="H201" i="2"/>
  <c r="I201" i="2"/>
  <c r="J201" i="2"/>
  <c r="K201" i="2"/>
  <c r="L201" i="2"/>
  <c r="M201" i="2"/>
  <c r="H202" i="2"/>
  <c r="I202" i="2"/>
  <c r="J202" i="2"/>
  <c r="K202" i="2"/>
  <c r="L202" i="2"/>
  <c r="M202" i="2"/>
  <c r="H203" i="2"/>
  <c r="I203" i="2"/>
  <c r="J203" i="2"/>
  <c r="K203" i="2"/>
  <c r="L203" i="2"/>
  <c r="M203" i="2"/>
  <c r="H204" i="2"/>
  <c r="I204" i="2"/>
  <c r="J204" i="2"/>
  <c r="K204" i="2"/>
  <c r="L204" i="2"/>
  <c r="M204" i="2"/>
  <c r="H205" i="2"/>
  <c r="I205" i="2"/>
  <c r="J205" i="2"/>
  <c r="K205" i="2"/>
  <c r="L205" i="2"/>
  <c r="M205" i="2"/>
  <c r="H206" i="2"/>
  <c r="I206" i="2"/>
  <c r="J206" i="2"/>
  <c r="K206" i="2"/>
  <c r="L206" i="2"/>
  <c r="M206" i="2"/>
  <c r="H207" i="2"/>
  <c r="I207" i="2"/>
  <c r="J207" i="2"/>
  <c r="K207" i="2"/>
  <c r="L207" i="2"/>
  <c r="M207" i="2"/>
  <c r="H208" i="2"/>
  <c r="I208" i="2"/>
  <c r="J208" i="2"/>
  <c r="K208" i="2"/>
  <c r="L208" i="2"/>
  <c r="M208" i="2"/>
  <c r="H209" i="2"/>
  <c r="I209" i="2"/>
  <c r="J209" i="2"/>
  <c r="K209" i="2"/>
  <c r="L209" i="2"/>
  <c r="M209" i="2"/>
  <c r="H210" i="2"/>
  <c r="I210" i="2"/>
  <c r="J210" i="2"/>
  <c r="K210" i="2"/>
  <c r="L210" i="2"/>
  <c r="M210" i="2"/>
  <c r="H211" i="2"/>
  <c r="I211" i="2"/>
  <c r="J211" i="2"/>
  <c r="K211" i="2"/>
  <c r="L211" i="2"/>
  <c r="M211" i="2"/>
  <c r="H212" i="2"/>
  <c r="I212" i="2"/>
  <c r="J212" i="2"/>
  <c r="K212" i="2"/>
  <c r="L212" i="2"/>
  <c r="M212" i="2"/>
  <c r="H213" i="2"/>
  <c r="I213" i="2"/>
  <c r="J213" i="2"/>
  <c r="K213" i="2"/>
  <c r="L213" i="2"/>
  <c r="M213" i="2"/>
  <c r="H214" i="2"/>
  <c r="I214" i="2"/>
  <c r="J214" i="2"/>
  <c r="K214" i="2"/>
  <c r="L214" i="2"/>
  <c r="M214" i="2"/>
  <c r="H215" i="2"/>
  <c r="I215" i="2"/>
  <c r="J215" i="2"/>
  <c r="K215" i="2"/>
  <c r="L215" i="2"/>
  <c r="M215" i="2"/>
  <c r="H216" i="2"/>
  <c r="I216" i="2"/>
  <c r="J216" i="2"/>
  <c r="K216" i="2"/>
  <c r="L216" i="2"/>
  <c r="M216" i="2"/>
  <c r="H217" i="2"/>
  <c r="I217" i="2"/>
  <c r="J217" i="2"/>
  <c r="K217" i="2"/>
  <c r="L217" i="2"/>
  <c r="M217" i="2"/>
  <c r="H218" i="2"/>
  <c r="I218" i="2"/>
  <c r="J218" i="2"/>
  <c r="K218" i="2"/>
  <c r="L218" i="2"/>
  <c r="M218" i="2"/>
  <c r="H219" i="2"/>
  <c r="I219" i="2"/>
  <c r="J219" i="2"/>
  <c r="K219" i="2"/>
  <c r="L219" i="2"/>
  <c r="M219" i="2"/>
  <c r="H220" i="2"/>
  <c r="I220" i="2"/>
  <c r="J220" i="2"/>
  <c r="K220" i="2"/>
  <c r="L220" i="2"/>
  <c r="M220" i="2"/>
  <c r="H221" i="2"/>
  <c r="I221" i="2"/>
  <c r="J221" i="2"/>
  <c r="K221" i="2"/>
  <c r="L221" i="2"/>
  <c r="M221" i="2"/>
  <c r="H222" i="2"/>
  <c r="I222" i="2"/>
  <c r="J222" i="2"/>
  <c r="K222" i="2"/>
  <c r="L222" i="2"/>
  <c r="M222" i="2"/>
  <c r="H223" i="2"/>
  <c r="I223" i="2"/>
  <c r="J223" i="2"/>
  <c r="K223" i="2"/>
  <c r="L223" i="2"/>
  <c r="M223" i="2"/>
  <c r="H224" i="2"/>
  <c r="I224" i="2"/>
  <c r="J224" i="2"/>
  <c r="K224" i="2"/>
  <c r="L224" i="2"/>
  <c r="M224" i="2"/>
  <c r="H225" i="2"/>
  <c r="I225" i="2"/>
  <c r="J225" i="2"/>
  <c r="K225" i="2"/>
  <c r="L225" i="2"/>
  <c r="M225" i="2"/>
  <c r="H226" i="2"/>
  <c r="I226" i="2"/>
  <c r="J226" i="2"/>
  <c r="K226" i="2"/>
  <c r="L226" i="2"/>
  <c r="M226" i="2"/>
  <c r="H227" i="2"/>
  <c r="I227" i="2"/>
  <c r="J227" i="2"/>
  <c r="K227" i="2"/>
  <c r="L227" i="2"/>
  <c r="M227" i="2"/>
  <c r="H228" i="2"/>
  <c r="I228" i="2"/>
  <c r="J228" i="2"/>
  <c r="K228" i="2"/>
  <c r="L228" i="2"/>
  <c r="M228" i="2"/>
  <c r="H229" i="2"/>
  <c r="I229" i="2"/>
  <c r="J229" i="2"/>
  <c r="K229" i="2"/>
  <c r="L229" i="2"/>
  <c r="M229" i="2"/>
  <c r="H230" i="2"/>
  <c r="I230" i="2"/>
  <c r="J230" i="2"/>
  <c r="K230" i="2"/>
  <c r="L230" i="2"/>
  <c r="M230" i="2"/>
  <c r="H231" i="2"/>
  <c r="I231" i="2"/>
  <c r="J231" i="2"/>
  <c r="K231" i="2"/>
  <c r="L231" i="2"/>
  <c r="M231" i="2"/>
  <c r="H232" i="2"/>
  <c r="I232" i="2"/>
  <c r="J232" i="2"/>
  <c r="K232" i="2"/>
  <c r="L232" i="2"/>
  <c r="M232" i="2"/>
  <c r="H233" i="2"/>
  <c r="I233" i="2"/>
  <c r="J233" i="2"/>
  <c r="K233" i="2"/>
  <c r="L233" i="2"/>
  <c r="M233" i="2"/>
  <c r="H234" i="2"/>
  <c r="I234" i="2"/>
  <c r="J234" i="2"/>
  <c r="K234" i="2"/>
  <c r="L234" i="2"/>
  <c r="M234" i="2"/>
  <c r="H235" i="2"/>
  <c r="I235" i="2"/>
  <c r="J235" i="2"/>
  <c r="K235" i="2"/>
  <c r="L235" i="2"/>
  <c r="M235" i="2"/>
  <c r="H236" i="2"/>
  <c r="I236" i="2"/>
  <c r="J236" i="2"/>
  <c r="K236" i="2"/>
  <c r="L236" i="2"/>
  <c r="M236" i="2"/>
  <c r="H237" i="2"/>
  <c r="I237" i="2"/>
  <c r="J237" i="2"/>
  <c r="K237" i="2"/>
  <c r="L237" i="2"/>
  <c r="M237" i="2"/>
  <c r="H238" i="2"/>
  <c r="I238" i="2"/>
  <c r="J238" i="2"/>
  <c r="K238" i="2"/>
  <c r="L238" i="2"/>
  <c r="M238" i="2"/>
  <c r="H239" i="2"/>
  <c r="I239" i="2"/>
  <c r="J239" i="2"/>
  <c r="K239" i="2"/>
  <c r="L239" i="2"/>
  <c r="M239" i="2"/>
  <c r="H240" i="2"/>
  <c r="I240" i="2"/>
  <c r="J240" i="2"/>
  <c r="K240" i="2"/>
  <c r="L240" i="2"/>
  <c r="M240" i="2"/>
  <c r="H241" i="2"/>
  <c r="I241" i="2"/>
  <c r="J241" i="2"/>
  <c r="K241" i="2"/>
  <c r="L241" i="2"/>
  <c r="M241" i="2"/>
  <c r="H242" i="2"/>
  <c r="I242" i="2"/>
  <c r="J242" i="2"/>
  <c r="K242" i="2"/>
  <c r="L242" i="2"/>
  <c r="M242" i="2"/>
  <c r="H243" i="2"/>
  <c r="I243" i="2"/>
  <c r="J243" i="2"/>
  <c r="K243" i="2"/>
  <c r="L243" i="2"/>
  <c r="M243" i="2"/>
  <c r="H244" i="2"/>
  <c r="I244" i="2"/>
  <c r="J244" i="2"/>
  <c r="K244" i="2"/>
  <c r="L244" i="2"/>
  <c r="M244" i="2"/>
  <c r="H245" i="2"/>
  <c r="I245" i="2"/>
  <c r="J245" i="2"/>
  <c r="K245" i="2"/>
  <c r="L245" i="2"/>
  <c r="M245" i="2"/>
  <c r="H246" i="2"/>
  <c r="I246" i="2"/>
  <c r="J246" i="2"/>
  <c r="K246" i="2"/>
  <c r="L246" i="2"/>
  <c r="M246" i="2"/>
  <c r="H247" i="2"/>
  <c r="I247" i="2"/>
  <c r="J247" i="2"/>
  <c r="K247" i="2"/>
  <c r="L247" i="2"/>
  <c r="M247" i="2"/>
  <c r="H248" i="2"/>
  <c r="I248" i="2"/>
  <c r="J248" i="2"/>
  <c r="K248" i="2"/>
  <c r="L248" i="2"/>
  <c r="M248" i="2"/>
  <c r="H249" i="2"/>
  <c r="I249" i="2"/>
  <c r="J249" i="2"/>
  <c r="K249" i="2"/>
  <c r="L249" i="2"/>
  <c r="M249" i="2"/>
  <c r="H250" i="2"/>
  <c r="I250" i="2"/>
  <c r="J250" i="2"/>
  <c r="K250" i="2"/>
  <c r="L250" i="2"/>
  <c r="M250" i="2"/>
  <c r="H251" i="2"/>
  <c r="I251" i="2"/>
  <c r="J251" i="2"/>
  <c r="K251" i="2"/>
  <c r="L251" i="2"/>
  <c r="M251" i="2"/>
  <c r="H252" i="2"/>
  <c r="I252" i="2"/>
  <c r="J252" i="2"/>
  <c r="K252" i="2"/>
  <c r="L252" i="2"/>
  <c r="M252" i="2"/>
  <c r="H253" i="2"/>
  <c r="I253" i="2"/>
  <c r="J253" i="2"/>
  <c r="K253" i="2"/>
  <c r="L253" i="2"/>
  <c r="M253" i="2"/>
  <c r="H254" i="2"/>
  <c r="I254" i="2"/>
  <c r="J254" i="2"/>
  <c r="K254" i="2"/>
  <c r="L254" i="2"/>
  <c r="M254" i="2"/>
  <c r="H255" i="2"/>
  <c r="I255" i="2"/>
  <c r="J255" i="2"/>
  <c r="K255" i="2"/>
  <c r="L255" i="2"/>
  <c r="M255" i="2"/>
  <c r="H256" i="2"/>
  <c r="I256" i="2"/>
  <c r="J256" i="2"/>
  <c r="K256" i="2"/>
  <c r="L256" i="2"/>
  <c r="M256" i="2"/>
  <c r="H257" i="2"/>
  <c r="I257" i="2"/>
  <c r="J257" i="2"/>
  <c r="K257" i="2"/>
  <c r="L257" i="2"/>
  <c r="M257" i="2"/>
  <c r="H258" i="2"/>
  <c r="I258" i="2"/>
  <c r="J258" i="2"/>
  <c r="K258" i="2"/>
  <c r="L258" i="2"/>
  <c r="M258" i="2"/>
  <c r="H259" i="2"/>
  <c r="I259" i="2"/>
  <c r="J259" i="2"/>
  <c r="K259" i="2"/>
  <c r="L259" i="2"/>
  <c r="M259" i="2"/>
  <c r="H260" i="2"/>
  <c r="I260" i="2"/>
  <c r="J260" i="2"/>
  <c r="K260" i="2"/>
  <c r="L260" i="2"/>
  <c r="M260" i="2"/>
  <c r="H261" i="2"/>
  <c r="I261" i="2"/>
  <c r="J261" i="2"/>
  <c r="K261" i="2"/>
  <c r="L261" i="2"/>
  <c r="M261" i="2"/>
  <c r="H262" i="2"/>
  <c r="I262" i="2"/>
  <c r="J262" i="2"/>
  <c r="K262" i="2"/>
  <c r="L262" i="2"/>
  <c r="M262" i="2"/>
  <c r="H263" i="2"/>
  <c r="I263" i="2"/>
  <c r="J263" i="2"/>
  <c r="K263" i="2"/>
  <c r="L263" i="2"/>
  <c r="M263" i="2"/>
  <c r="H264" i="2"/>
  <c r="I264" i="2"/>
  <c r="J264" i="2"/>
  <c r="K264" i="2"/>
  <c r="L264" i="2"/>
  <c r="M264" i="2"/>
  <c r="H265" i="2"/>
  <c r="I265" i="2"/>
  <c r="J265" i="2"/>
  <c r="K265" i="2"/>
  <c r="L265" i="2"/>
  <c r="M265" i="2"/>
  <c r="H266" i="2"/>
  <c r="I266" i="2"/>
  <c r="J266" i="2"/>
  <c r="K266" i="2"/>
  <c r="L266" i="2"/>
  <c r="M266" i="2"/>
  <c r="H267" i="2"/>
  <c r="I267" i="2"/>
  <c r="J267" i="2"/>
  <c r="K267" i="2"/>
  <c r="L267" i="2"/>
  <c r="M267" i="2"/>
  <c r="H268" i="2"/>
  <c r="I268" i="2"/>
  <c r="J268" i="2"/>
  <c r="K268" i="2"/>
  <c r="L268" i="2"/>
  <c r="M268" i="2"/>
  <c r="H269" i="2"/>
  <c r="I269" i="2"/>
  <c r="J269" i="2"/>
  <c r="K269" i="2"/>
  <c r="L269" i="2"/>
  <c r="M269" i="2"/>
  <c r="H270" i="2"/>
  <c r="I270" i="2"/>
  <c r="J270" i="2"/>
  <c r="K270" i="2"/>
  <c r="L270" i="2"/>
  <c r="M270" i="2"/>
  <c r="H271" i="2"/>
  <c r="I271" i="2"/>
  <c r="J271" i="2"/>
  <c r="K271" i="2"/>
  <c r="L271" i="2"/>
  <c r="M271" i="2"/>
  <c r="H272" i="2"/>
  <c r="I272" i="2"/>
  <c r="J272" i="2"/>
  <c r="K272" i="2"/>
  <c r="L272" i="2"/>
  <c r="M272" i="2"/>
  <c r="H273" i="2"/>
  <c r="I273" i="2"/>
  <c r="J273" i="2"/>
  <c r="K273" i="2"/>
  <c r="L273" i="2"/>
  <c r="M273" i="2"/>
  <c r="H274" i="2"/>
  <c r="I274" i="2"/>
  <c r="J274" i="2"/>
  <c r="K274" i="2"/>
  <c r="L274" i="2"/>
  <c r="M274" i="2"/>
  <c r="H275" i="2"/>
  <c r="I275" i="2"/>
  <c r="J275" i="2"/>
  <c r="K275" i="2"/>
  <c r="L275" i="2"/>
  <c r="M275" i="2"/>
  <c r="H276" i="2"/>
  <c r="I276" i="2"/>
  <c r="J276" i="2"/>
  <c r="K276" i="2"/>
  <c r="L276" i="2"/>
  <c r="M276" i="2"/>
  <c r="H277" i="2"/>
  <c r="I277" i="2"/>
  <c r="J277" i="2"/>
  <c r="K277" i="2"/>
  <c r="L277" i="2"/>
  <c r="M277" i="2"/>
  <c r="H278" i="2"/>
  <c r="I278" i="2"/>
  <c r="J278" i="2"/>
  <c r="K278" i="2"/>
  <c r="L278" i="2"/>
  <c r="M278" i="2"/>
  <c r="H279" i="2"/>
  <c r="I279" i="2"/>
  <c r="J279" i="2"/>
  <c r="K279" i="2"/>
  <c r="L279" i="2"/>
  <c r="M279" i="2"/>
  <c r="H280" i="2"/>
  <c r="I280" i="2"/>
  <c r="J280" i="2"/>
  <c r="K280" i="2"/>
  <c r="L280" i="2"/>
  <c r="M280" i="2"/>
  <c r="H281" i="2"/>
  <c r="I281" i="2"/>
  <c r="J281" i="2"/>
  <c r="K281" i="2"/>
  <c r="L281" i="2"/>
  <c r="M281" i="2"/>
  <c r="H282" i="2"/>
  <c r="I282" i="2"/>
  <c r="J282" i="2"/>
  <c r="K282" i="2"/>
  <c r="L282" i="2"/>
  <c r="M282" i="2"/>
  <c r="H283" i="2"/>
  <c r="I283" i="2"/>
  <c r="J283" i="2"/>
  <c r="K283" i="2"/>
  <c r="L283" i="2"/>
  <c r="M283" i="2"/>
  <c r="H284" i="2"/>
  <c r="I284" i="2"/>
  <c r="J284" i="2"/>
  <c r="K284" i="2"/>
  <c r="L284" i="2"/>
  <c r="M284" i="2"/>
  <c r="H285" i="2"/>
  <c r="I285" i="2"/>
  <c r="J285" i="2"/>
  <c r="K285" i="2"/>
  <c r="L285" i="2"/>
  <c r="M285" i="2"/>
  <c r="H286" i="2"/>
  <c r="I286" i="2"/>
  <c r="J286" i="2"/>
  <c r="K286" i="2"/>
  <c r="L286" i="2"/>
  <c r="M286" i="2"/>
  <c r="H287" i="2"/>
  <c r="I287" i="2"/>
  <c r="J287" i="2"/>
  <c r="K287" i="2"/>
  <c r="L287" i="2"/>
  <c r="M287" i="2"/>
  <c r="H288" i="2"/>
  <c r="I288" i="2"/>
  <c r="J288" i="2"/>
  <c r="K288" i="2"/>
  <c r="L288" i="2"/>
  <c r="M288" i="2"/>
  <c r="H289" i="2"/>
  <c r="I289" i="2"/>
  <c r="J289" i="2"/>
  <c r="K289" i="2"/>
  <c r="L289" i="2"/>
  <c r="M289" i="2"/>
  <c r="H290" i="2"/>
  <c r="I290" i="2"/>
  <c r="J290" i="2"/>
  <c r="K290" i="2"/>
  <c r="L290" i="2"/>
  <c r="M290" i="2"/>
  <c r="H291" i="2"/>
  <c r="I291" i="2"/>
  <c r="J291" i="2"/>
  <c r="K291" i="2"/>
  <c r="L291" i="2"/>
  <c r="M291" i="2"/>
  <c r="H292" i="2"/>
  <c r="I292" i="2"/>
  <c r="J292" i="2"/>
  <c r="K292" i="2"/>
  <c r="L292" i="2"/>
  <c r="M292" i="2"/>
  <c r="H293" i="2"/>
  <c r="I293" i="2"/>
  <c r="J293" i="2"/>
  <c r="K293" i="2"/>
  <c r="L293" i="2"/>
  <c r="M293" i="2"/>
  <c r="H294" i="2"/>
  <c r="I294" i="2"/>
  <c r="J294" i="2"/>
  <c r="K294" i="2"/>
  <c r="L294" i="2"/>
  <c r="M294" i="2"/>
  <c r="H295" i="2"/>
  <c r="I295" i="2"/>
  <c r="J295" i="2"/>
  <c r="K295" i="2"/>
  <c r="L295" i="2"/>
  <c r="M295" i="2"/>
  <c r="H296" i="2"/>
  <c r="I296" i="2"/>
  <c r="J296" i="2"/>
  <c r="K296" i="2"/>
  <c r="L296" i="2"/>
  <c r="M296" i="2"/>
  <c r="H297" i="2"/>
  <c r="I297" i="2"/>
  <c r="J297" i="2"/>
  <c r="K297" i="2"/>
  <c r="L297" i="2"/>
  <c r="M297" i="2"/>
  <c r="H298" i="2"/>
  <c r="I298" i="2"/>
  <c r="J298" i="2"/>
  <c r="K298" i="2"/>
  <c r="L298" i="2"/>
  <c r="M298" i="2"/>
  <c r="H299" i="2"/>
  <c r="I299" i="2"/>
  <c r="J299" i="2"/>
  <c r="K299" i="2"/>
  <c r="L299" i="2"/>
  <c r="M299" i="2"/>
  <c r="H300" i="2"/>
  <c r="I300" i="2"/>
  <c r="J300" i="2"/>
  <c r="K300" i="2"/>
  <c r="L300" i="2"/>
  <c r="M300" i="2"/>
  <c r="H301" i="2"/>
  <c r="I301" i="2"/>
  <c r="J301" i="2"/>
  <c r="K301" i="2"/>
  <c r="L301" i="2"/>
  <c r="M301" i="2"/>
  <c r="H302" i="2"/>
  <c r="I302" i="2"/>
  <c r="J302" i="2"/>
  <c r="K302" i="2"/>
  <c r="L302" i="2"/>
  <c r="M302" i="2"/>
  <c r="H303" i="2"/>
  <c r="I303" i="2"/>
  <c r="J303" i="2"/>
  <c r="K303" i="2"/>
  <c r="L303" i="2"/>
  <c r="M303" i="2"/>
  <c r="H304" i="2"/>
  <c r="I304" i="2"/>
  <c r="J304" i="2"/>
  <c r="K304" i="2"/>
  <c r="L304" i="2"/>
  <c r="M304" i="2"/>
  <c r="H305" i="2"/>
  <c r="I305" i="2"/>
  <c r="J305" i="2"/>
  <c r="K305" i="2"/>
  <c r="L305" i="2"/>
  <c r="M305" i="2"/>
  <c r="H306" i="2"/>
  <c r="I306" i="2"/>
  <c r="J306" i="2"/>
  <c r="K306" i="2"/>
  <c r="L306" i="2"/>
  <c r="M306" i="2"/>
  <c r="H307" i="2"/>
  <c r="I307" i="2"/>
  <c r="J307" i="2"/>
  <c r="K307" i="2"/>
  <c r="L307" i="2"/>
  <c r="M307" i="2"/>
  <c r="H308" i="2"/>
  <c r="I308" i="2"/>
  <c r="J308" i="2"/>
  <c r="K308" i="2"/>
  <c r="L308" i="2"/>
  <c r="M308" i="2"/>
  <c r="H309" i="2"/>
  <c r="I309" i="2"/>
  <c r="J309" i="2"/>
  <c r="K309" i="2"/>
  <c r="L309" i="2"/>
  <c r="M309" i="2"/>
  <c r="H310" i="2"/>
  <c r="I310" i="2"/>
  <c r="J310" i="2"/>
  <c r="K310" i="2"/>
  <c r="L310" i="2"/>
  <c r="M310" i="2"/>
  <c r="H311" i="2"/>
  <c r="I311" i="2"/>
  <c r="J311" i="2"/>
  <c r="K311" i="2"/>
  <c r="L311" i="2"/>
  <c r="M311" i="2"/>
  <c r="H312" i="2"/>
  <c r="I312" i="2"/>
  <c r="J312" i="2"/>
  <c r="K312" i="2"/>
  <c r="L312" i="2"/>
  <c r="M312" i="2"/>
  <c r="H313" i="2"/>
  <c r="I313" i="2"/>
  <c r="J313" i="2"/>
  <c r="K313" i="2"/>
  <c r="L313" i="2"/>
  <c r="M313" i="2"/>
  <c r="H314" i="2"/>
  <c r="I314" i="2"/>
  <c r="J314" i="2"/>
  <c r="K314" i="2"/>
  <c r="L314" i="2"/>
  <c r="M314" i="2"/>
  <c r="H315" i="2"/>
  <c r="I315" i="2"/>
  <c r="J315" i="2"/>
  <c r="K315" i="2"/>
  <c r="L315" i="2"/>
  <c r="M315" i="2"/>
  <c r="H316" i="2"/>
  <c r="I316" i="2"/>
  <c r="J316" i="2"/>
  <c r="K316" i="2"/>
  <c r="L316" i="2"/>
  <c r="M316" i="2"/>
  <c r="H317" i="2"/>
  <c r="I317" i="2"/>
  <c r="J317" i="2"/>
  <c r="K317" i="2"/>
  <c r="L317" i="2"/>
  <c r="M317" i="2"/>
  <c r="H318" i="2"/>
  <c r="I318" i="2"/>
  <c r="J318" i="2"/>
  <c r="K318" i="2"/>
  <c r="L318" i="2"/>
  <c r="M318" i="2"/>
  <c r="H319" i="2"/>
  <c r="I319" i="2"/>
  <c r="J319" i="2"/>
  <c r="K319" i="2"/>
  <c r="L319" i="2"/>
  <c r="M319" i="2"/>
  <c r="H320" i="2"/>
  <c r="I320" i="2"/>
  <c r="J320" i="2"/>
  <c r="K320" i="2"/>
  <c r="L320" i="2"/>
  <c r="M320" i="2"/>
  <c r="H321" i="2"/>
  <c r="I321" i="2"/>
  <c r="J321" i="2"/>
  <c r="K321" i="2"/>
  <c r="L321" i="2"/>
  <c r="M321" i="2"/>
  <c r="H322" i="2"/>
  <c r="I322" i="2"/>
  <c r="J322" i="2"/>
  <c r="K322" i="2"/>
  <c r="L322" i="2"/>
  <c r="M322" i="2"/>
  <c r="H323" i="2"/>
  <c r="I323" i="2"/>
  <c r="J323" i="2"/>
  <c r="K323" i="2"/>
  <c r="L323" i="2"/>
  <c r="M323" i="2"/>
  <c r="H324" i="2"/>
  <c r="I324" i="2"/>
  <c r="J324" i="2"/>
  <c r="K324" i="2"/>
  <c r="L324" i="2"/>
  <c r="M324" i="2"/>
  <c r="H325" i="2"/>
  <c r="I325" i="2"/>
  <c r="J325" i="2"/>
  <c r="K325" i="2"/>
  <c r="L325" i="2"/>
  <c r="M325" i="2"/>
  <c r="H326" i="2"/>
  <c r="I326" i="2"/>
  <c r="J326" i="2"/>
  <c r="K326" i="2"/>
  <c r="L326" i="2"/>
  <c r="M326" i="2"/>
  <c r="H327" i="2"/>
  <c r="I327" i="2"/>
  <c r="J327" i="2"/>
  <c r="K327" i="2"/>
  <c r="L327" i="2"/>
  <c r="M327" i="2"/>
  <c r="H328" i="2"/>
  <c r="I328" i="2"/>
  <c r="J328" i="2"/>
  <c r="K328" i="2"/>
  <c r="L328" i="2"/>
  <c r="M328" i="2"/>
  <c r="H329" i="2"/>
  <c r="I329" i="2"/>
  <c r="J329" i="2"/>
  <c r="K329" i="2"/>
  <c r="L329" i="2"/>
  <c r="M329" i="2"/>
  <c r="H330" i="2"/>
  <c r="I330" i="2"/>
  <c r="J330" i="2"/>
  <c r="K330" i="2"/>
  <c r="L330" i="2"/>
  <c r="M330" i="2"/>
  <c r="H331" i="2"/>
  <c r="I331" i="2"/>
  <c r="J331" i="2"/>
  <c r="K331" i="2"/>
  <c r="L331" i="2"/>
  <c r="M331" i="2"/>
  <c r="H332" i="2"/>
  <c r="I332" i="2"/>
  <c r="J332" i="2"/>
  <c r="K332" i="2"/>
  <c r="L332" i="2"/>
  <c r="M332" i="2"/>
  <c r="H333" i="2"/>
  <c r="I333" i="2"/>
  <c r="J333" i="2"/>
  <c r="K333" i="2"/>
  <c r="L333" i="2"/>
  <c r="M333" i="2"/>
  <c r="H334" i="2"/>
  <c r="I334" i="2"/>
  <c r="J334" i="2"/>
  <c r="K334" i="2"/>
  <c r="L334" i="2"/>
  <c r="M334" i="2"/>
  <c r="H335" i="2"/>
  <c r="I335" i="2"/>
  <c r="J335" i="2"/>
  <c r="K335" i="2"/>
  <c r="L335" i="2"/>
  <c r="M335" i="2"/>
  <c r="H336" i="2"/>
  <c r="I336" i="2"/>
  <c r="J336" i="2"/>
  <c r="K336" i="2"/>
  <c r="L336" i="2"/>
  <c r="M336" i="2"/>
  <c r="H337" i="2"/>
  <c r="I337" i="2"/>
  <c r="J337" i="2"/>
  <c r="K337" i="2"/>
  <c r="L337" i="2"/>
  <c r="M337" i="2"/>
  <c r="H338" i="2"/>
  <c r="I338" i="2"/>
  <c r="J338" i="2"/>
  <c r="K338" i="2"/>
  <c r="L338" i="2"/>
  <c r="M338" i="2"/>
  <c r="H339" i="2"/>
  <c r="I339" i="2"/>
  <c r="J339" i="2"/>
  <c r="K339" i="2"/>
  <c r="L339" i="2"/>
  <c r="M339" i="2"/>
  <c r="H340" i="2"/>
  <c r="I340" i="2"/>
  <c r="J340" i="2"/>
  <c r="K340" i="2"/>
  <c r="L340" i="2"/>
  <c r="M340" i="2"/>
  <c r="H341" i="2"/>
  <c r="I341" i="2"/>
  <c r="J341" i="2"/>
  <c r="K341" i="2"/>
  <c r="L341" i="2"/>
  <c r="M341" i="2"/>
  <c r="H342" i="2"/>
  <c r="I342" i="2"/>
  <c r="J342" i="2"/>
  <c r="K342" i="2"/>
  <c r="L342" i="2"/>
  <c r="M342" i="2"/>
  <c r="H343" i="2"/>
  <c r="I343" i="2"/>
  <c r="J343" i="2"/>
  <c r="K343" i="2"/>
  <c r="L343" i="2"/>
  <c r="M343" i="2"/>
  <c r="H344" i="2"/>
  <c r="I344" i="2"/>
  <c r="J344" i="2"/>
  <c r="K344" i="2"/>
  <c r="L344" i="2"/>
  <c r="M344" i="2"/>
  <c r="H345" i="2"/>
  <c r="I345" i="2"/>
  <c r="J345" i="2"/>
  <c r="K345" i="2"/>
  <c r="L345" i="2"/>
  <c r="M345" i="2"/>
  <c r="H346" i="2"/>
  <c r="I346" i="2"/>
  <c r="J346" i="2"/>
  <c r="K346" i="2"/>
  <c r="L346" i="2"/>
  <c r="M346" i="2"/>
  <c r="H347" i="2"/>
  <c r="I347" i="2"/>
  <c r="J347" i="2"/>
  <c r="K347" i="2"/>
  <c r="L347" i="2"/>
  <c r="M347" i="2"/>
  <c r="H348" i="2"/>
  <c r="I348" i="2"/>
  <c r="J348" i="2"/>
  <c r="K348" i="2"/>
  <c r="L348" i="2"/>
  <c r="M348" i="2"/>
  <c r="H349" i="2"/>
  <c r="I349" i="2"/>
  <c r="J349" i="2"/>
  <c r="K349" i="2"/>
  <c r="L349" i="2"/>
  <c r="M349" i="2"/>
  <c r="H350" i="2"/>
  <c r="I350" i="2"/>
  <c r="J350" i="2"/>
  <c r="K350" i="2"/>
  <c r="L350" i="2"/>
  <c r="M350" i="2"/>
  <c r="H351" i="2"/>
  <c r="I351" i="2"/>
  <c r="J351" i="2"/>
  <c r="K351" i="2"/>
  <c r="L351" i="2"/>
  <c r="M351" i="2"/>
  <c r="H352" i="2"/>
  <c r="I352" i="2"/>
  <c r="J352" i="2"/>
  <c r="K352" i="2"/>
  <c r="L352" i="2"/>
  <c r="M352" i="2"/>
  <c r="H353" i="2"/>
  <c r="I353" i="2"/>
  <c r="J353" i="2"/>
  <c r="K353" i="2"/>
  <c r="L353" i="2"/>
  <c r="M353" i="2"/>
  <c r="H354" i="2"/>
  <c r="I354" i="2"/>
  <c r="J354" i="2"/>
  <c r="K354" i="2"/>
  <c r="L354" i="2"/>
  <c r="M354" i="2"/>
  <c r="H355" i="2"/>
  <c r="I355" i="2"/>
  <c r="J355" i="2"/>
  <c r="K355" i="2"/>
  <c r="L355" i="2"/>
  <c r="M355" i="2"/>
  <c r="H356" i="2"/>
  <c r="I356" i="2"/>
  <c r="J356" i="2"/>
  <c r="K356" i="2"/>
  <c r="L356" i="2"/>
  <c r="M356" i="2"/>
  <c r="H357" i="2"/>
  <c r="I357" i="2"/>
  <c r="J357" i="2"/>
  <c r="K357" i="2"/>
  <c r="L357" i="2"/>
  <c r="M357" i="2"/>
  <c r="H358" i="2"/>
  <c r="I358" i="2"/>
  <c r="J358" i="2"/>
  <c r="K358" i="2"/>
  <c r="L358" i="2"/>
  <c r="M358" i="2"/>
  <c r="H359" i="2"/>
  <c r="I359" i="2"/>
  <c r="J359" i="2"/>
  <c r="K359" i="2"/>
  <c r="L359" i="2"/>
  <c r="M359" i="2"/>
  <c r="H360" i="2"/>
  <c r="I360" i="2"/>
  <c r="J360" i="2"/>
  <c r="K360" i="2"/>
  <c r="L360" i="2"/>
  <c r="M360" i="2"/>
  <c r="H361" i="2"/>
  <c r="I361" i="2"/>
  <c r="J361" i="2"/>
  <c r="K361" i="2"/>
  <c r="L361" i="2"/>
  <c r="M361" i="2"/>
  <c r="H362" i="2"/>
  <c r="I362" i="2"/>
  <c r="J362" i="2"/>
  <c r="K362" i="2"/>
  <c r="L362" i="2"/>
  <c r="M362" i="2"/>
  <c r="H363" i="2"/>
  <c r="I363" i="2"/>
  <c r="J363" i="2"/>
  <c r="K363" i="2"/>
  <c r="L363" i="2"/>
  <c r="M363" i="2"/>
  <c r="H364" i="2"/>
  <c r="I364" i="2"/>
  <c r="J364" i="2"/>
  <c r="K364" i="2"/>
  <c r="L364" i="2"/>
  <c r="M364" i="2"/>
  <c r="H365" i="2"/>
  <c r="I365" i="2"/>
  <c r="J365" i="2"/>
  <c r="K365" i="2"/>
  <c r="L365" i="2"/>
  <c r="M365" i="2"/>
  <c r="M2" i="2"/>
  <c r="L2" i="2"/>
  <c r="K2" i="2"/>
  <c r="J2" i="2"/>
  <c r="I2" i="2"/>
  <c r="H2" i="2"/>
  <c r="J1" i="3"/>
  <c r="E2" i="2"/>
  <c r="E3" i="2" s="1"/>
  <c r="E4" i="2" l="1"/>
  <c r="C3" i="2"/>
  <c r="B2" i="2"/>
  <c r="C2" i="2"/>
  <c r="B4" i="2"/>
  <c r="B3" i="2"/>
  <c r="A2" i="2"/>
  <c r="A3" i="2"/>
  <c r="A4" i="2"/>
  <c r="F4" i="2"/>
  <c r="F2" i="2"/>
  <c r="F3" i="2"/>
  <c r="E5" i="2" l="1"/>
  <c r="C4" i="2"/>
  <c r="E6" i="2" l="1"/>
  <c r="C5" i="2"/>
  <c r="F5" i="2"/>
  <c r="B5" i="2"/>
  <c r="A5" i="2"/>
  <c r="N2" i="2"/>
  <c r="O2" i="2" s="1"/>
  <c r="P2" i="2" s="1"/>
  <c r="N3" i="2"/>
  <c r="O3" i="2" s="1"/>
  <c r="P3" i="2" s="1"/>
  <c r="N4" i="2"/>
  <c r="O4" i="2" s="1"/>
  <c r="P4" i="2" s="1"/>
  <c r="E7" i="2" l="1"/>
  <c r="C6" i="2"/>
  <c r="F6" i="2"/>
  <c r="A6" i="2"/>
  <c r="B6" i="2"/>
  <c r="N5" i="2" l="1"/>
  <c r="O5" i="2" s="1"/>
  <c r="P5" i="2" s="1"/>
  <c r="E8" i="2"/>
  <c r="C7" i="2"/>
  <c r="B7" i="2"/>
  <c r="A7" i="2"/>
  <c r="F7" i="2"/>
  <c r="N6" i="2" l="1"/>
  <c r="O6" i="2" s="1"/>
  <c r="P6" i="2" s="1"/>
  <c r="E9" i="2"/>
  <c r="C8" i="2"/>
  <c r="A8" i="2"/>
  <c r="B8" i="2"/>
  <c r="F8" i="2"/>
  <c r="E10" i="2" l="1"/>
  <c r="C9" i="2"/>
  <c r="B9" i="2"/>
  <c r="F9" i="2"/>
  <c r="A9" i="2"/>
  <c r="N7" i="2"/>
  <c r="O7" i="2" s="1"/>
  <c r="P7" i="2" s="1"/>
  <c r="E11" i="2" l="1"/>
  <c r="C10" i="2"/>
  <c r="B10" i="2"/>
  <c r="A10" i="2"/>
  <c r="F10" i="2"/>
  <c r="N8" i="2"/>
  <c r="O8" i="2" s="1"/>
  <c r="P8" i="2" s="1"/>
  <c r="E12" i="2" l="1"/>
  <c r="C11" i="2"/>
  <c r="A11" i="2"/>
  <c r="B11" i="2"/>
  <c r="F11" i="2"/>
  <c r="N9" i="2"/>
  <c r="O9" i="2" s="1"/>
  <c r="P9" i="2" s="1"/>
  <c r="E13" i="2" l="1"/>
  <c r="C12" i="2"/>
  <c r="B12" i="2"/>
  <c r="A12" i="2"/>
  <c r="F12" i="2"/>
  <c r="N10" i="2"/>
  <c r="O10" i="2" s="1"/>
  <c r="P10" i="2" s="1"/>
  <c r="E14" i="2" l="1"/>
  <c r="C13" i="2"/>
  <c r="B13" i="2"/>
  <c r="A13" i="2"/>
  <c r="F13" i="2"/>
  <c r="N11" i="2"/>
  <c r="O11" i="2" s="1"/>
  <c r="P11" i="2" s="1"/>
  <c r="N12" i="2" l="1"/>
  <c r="O12" i="2" s="1"/>
  <c r="P12" i="2" s="1"/>
  <c r="E15" i="2"/>
  <c r="C14" i="2"/>
  <c r="A14" i="2"/>
  <c r="B14" i="2"/>
  <c r="F14" i="2"/>
  <c r="N13" i="2" l="1"/>
  <c r="O13" i="2" s="1"/>
  <c r="P13" i="2" s="1"/>
  <c r="E16" i="2"/>
  <c r="C15" i="2"/>
  <c r="F15" i="2"/>
  <c r="B15" i="2"/>
  <c r="A15" i="2"/>
  <c r="E17" i="2" l="1"/>
  <c r="C16" i="2"/>
  <c r="B16" i="2"/>
  <c r="F16" i="2"/>
  <c r="A16" i="2"/>
  <c r="N14" i="2"/>
  <c r="O14" i="2" s="1"/>
  <c r="P14" i="2" s="1"/>
  <c r="N15" i="2" l="1"/>
  <c r="O15" i="2" s="1"/>
  <c r="P15" i="2" s="1"/>
  <c r="E18" i="2"/>
  <c r="C17" i="2"/>
  <c r="B17" i="2"/>
  <c r="A17" i="2"/>
  <c r="F17" i="2"/>
  <c r="N16" i="2" l="1"/>
  <c r="O16" i="2" s="1"/>
  <c r="P16" i="2" s="1"/>
  <c r="E19" i="2"/>
  <c r="C18" i="2"/>
  <c r="F18" i="2"/>
  <c r="B18" i="2"/>
  <c r="A18" i="2"/>
  <c r="N17" i="2" l="1"/>
  <c r="O17" i="2" s="1"/>
  <c r="P17" i="2" s="1"/>
  <c r="E20" i="2"/>
  <c r="C19" i="2"/>
  <c r="F19" i="2"/>
  <c r="A19" i="2"/>
  <c r="B19" i="2"/>
  <c r="E21" i="2" l="1"/>
  <c r="C20" i="2"/>
  <c r="F20" i="2"/>
  <c r="A20" i="2"/>
  <c r="B20" i="2"/>
  <c r="N18" i="2"/>
  <c r="O18" i="2" s="1"/>
  <c r="P18" i="2" s="1"/>
  <c r="N19" i="2" l="1"/>
  <c r="O19" i="2" s="1"/>
  <c r="P19" i="2" s="1"/>
  <c r="E22" i="2"/>
  <c r="C21" i="2"/>
  <c r="A21" i="2"/>
  <c r="F21" i="2"/>
  <c r="B21" i="2"/>
  <c r="E23" i="2" l="1"/>
  <c r="C22" i="2"/>
  <c r="B22" i="2"/>
  <c r="A22" i="2"/>
  <c r="F22" i="2"/>
  <c r="N20" i="2"/>
  <c r="O20" i="2" s="1"/>
  <c r="P20" i="2" s="1"/>
  <c r="E24" i="2" l="1"/>
  <c r="C23" i="2"/>
  <c r="F23" i="2"/>
  <c r="B23" i="2"/>
  <c r="A23" i="2"/>
  <c r="N21" i="2"/>
  <c r="O21" i="2" s="1"/>
  <c r="P21" i="2" s="1"/>
  <c r="E25" i="2" l="1"/>
  <c r="C24" i="2"/>
  <c r="F24" i="2"/>
  <c r="A24" i="2"/>
  <c r="B24" i="2"/>
  <c r="N22" i="2"/>
  <c r="O22" i="2" s="1"/>
  <c r="P22" i="2" s="1"/>
  <c r="E26" i="2" l="1"/>
  <c r="C25" i="2"/>
  <c r="A25" i="2"/>
  <c r="B25" i="2"/>
  <c r="F25" i="2"/>
  <c r="N23" i="2"/>
  <c r="O23" i="2" s="1"/>
  <c r="P23" i="2" s="1"/>
  <c r="N24" i="2" l="1"/>
  <c r="O24" i="2" s="1"/>
  <c r="P24" i="2" s="1"/>
  <c r="E27" i="2"/>
  <c r="C26" i="2"/>
  <c r="B26" i="2"/>
  <c r="A26" i="2"/>
  <c r="F26" i="2"/>
  <c r="N25" i="2" l="1"/>
  <c r="O25" i="2" s="1"/>
  <c r="P25" i="2" s="1"/>
  <c r="E28" i="2"/>
  <c r="C27" i="2"/>
  <c r="F27" i="2"/>
  <c r="A27" i="2"/>
  <c r="B27" i="2"/>
  <c r="N26" i="2" l="1"/>
  <c r="O26" i="2" s="1"/>
  <c r="P26" i="2" s="1"/>
  <c r="E29" i="2"/>
  <c r="C28" i="2"/>
  <c r="F28" i="2"/>
  <c r="A28" i="2"/>
  <c r="B28" i="2"/>
  <c r="E30" i="2" l="1"/>
  <c r="C29" i="2"/>
  <c r="F29" i="2"/>
  <c r="B29" i="2"/>
  <c r="A29" i="2"/>
  <c r="N27" i="2"/>
  <c r="O27" i="2" s="1"/>
  <c r="P27" i="2" s="1"/>
  <c r="N28" i="2" l="1"/>
  <c r="O28" i="2" s="1"/>
  <c r="P28" i="2" s="1"/>
  <c r="E31" i="2"/>
  <c r="C30" i="2"/>
  <c r="B30" i="2"/>
  <c r="F30" i="2"/>
  <c r="A30" i="2"/>
  <c r="N29" i="2" l="1"/>
  <c r="O29" i="2" s="1"/>
  <c r="P29" i="2" s="1"/>
  <c r="E32" i="2"/>
  <c r="C31" i="2"/>
  <c r="B31" i="2"/>
  <c r="F31" i="2"/>
  <c r="A31" i="2"/>
  <c r="E33" i="2" l="1"/>
  <c r="C32" i="2"/>
  <c r="B32" i="2"/>
  <c r="F32" i="2"/>
  <c r="A32" i="2"/>
  <c r="N30" i="2"/>
  <c r="O30" i="2" s="1"/>
  <c r="P30" i="2" s="1"/>
  <c r="E34" i="2" l="1"/>
  <c r="C33" i="2"/>
  <c r="B33" i="2"/>
  <c r="F33" i="2"/>
  <c r="A33" i="2"/>
  <c r="N31" i="2"/>
  <c r="O31" i="2" s="1"/>
  <c r="P31" i="2" s="1"/>
  <c r="E35" i="2" l="1"/>
  <c r="C34" i="2"/>
  <c r="F34" i="2"/>
  <c r="A34" i="2"/>
  <c r="B34" i="2"/>
  <c r="N32" i="2"/>
  <c r="O32" i="2" s="1"/>
  <c r="P32" i="2" s="1"/>
  <c r="E36" i="2" l="1"/>
  <c r="C35" i="2"/>
  <c r="B35" i="2"/>
  <c r="F35" i="2"/>
  <c r="A35" i="2"/>
  <c r="N33" i="2"/>
  <c r="O33" i="2" s="1"/>
  <c r="P33" i="2" s="1"/>
  <c r="E37" i="2" l="1"/>
  <c r="C36" i="2"/>
  <c r="B36" i="2"/>
  <c r="F36" i="2"/>
  <c r="A36" i="2"/>
  <c r="N34" i="2"/>
  <c r="O34" i="2" s="1"/>
  <c r="P34" i="2" s="1"/>
  <c r="N35" i="2" l="1"/>
  <c r="O35" i="2" s="1"/>
  <c r="P35" i="2" s="1"/>
  <c r="E38" i="2"/>
  <c r="C37" i="2"/>
  <c r="B37" i="2"/>
  <c r="F37" i="2"/>
  <c r="A37" i="2"/>
  <c r="E39" i="2" l="1"/>
  <c r="C38" i="2"/>
  <c r="F38" i="2"/>
  <c r="A38" i="2"/>
  <c r="B38" i="2"/>
  <c r="N36" i="2"/>
  <c r="O36" i="2" s="1"/>
  <c r="P36" i="2" s="1"/>
  <c r="N37" i="2" l="1"/>
  <c r="O37" i="2" s="1"/>
  <c r="P37" i="2" s="1"/>
  <c r="E40" i="2"/>
  <c r="C39" i="2"/>
  <c r="B39" i="2"/>
  <c r="F39" i="2"/>
  <c r="A39" i="2"/>
  <c r="N38" i="2" l="1"/>
  <c r="O38" i="2" s="1"/>
  <c r="P38" i="2" s="1"/>
  <c r="E41" i="2"/>
  <c r="C40" i="2"/>
  <c r="F40" i="2"/>
  <c r="A40" i="2"/>
  <c r="B40" i="2"/>
  <c r="E42" i="2" l="1"/>
  <c r="C41" i="2"/>
  <c r="A41" i="2"/>
  <c r="F41" i="2"/>
  <c r="B41" i="2"/>
  <c r="N39" i="2"/>
  <c r="O39" i="2" s="1"/>
  <c r="P39" i="2" s="1"/>
  <c r="F42" i="2" l="1"/>
  <c r="C42" i="2"/>
  <c r="A42" i="2"/>
  <c r="E43" i="2"/>
  <c r="B42" i="2"/>
  <c r="N40" i="2"/>
  <c r="O40" i="2" s="1"/>
  <c r="P40" i="2" s="1"/>
  <c r="B43" i="2" l="1"/>
  <c r="C43" i="2"/>
  <c r="E44" i="2"/>
  <c r="A43" i="2"/>
  <c r="F43" i="2"/>
  <c r="N41" i="2"/>
  <c r="O41" i="2" s="1"/>
  <c r="P41" i="2" s="1"/>
  <c r="B44" i="2" l="1"/>
  <c r="C44" i="2"/>
  <c r="E45" i="2"/>
  <c r="A44" i="2"/>
  <c r="F44" i="2"/>
  <c r="N42" i="2"/>
  <c r="O42" i="2" s="1"/>
  <c r="P42" i="2" s="1"/>
  <c r="B45" i="2" l="1"/>
  <c r="C45" i="2"/>
  <c r="E46" i="2"/>
  <c r="A45" i="2"/>
  <c r="F45" i="2"/>
  <c r="N43" i="2"/>
  <c r="O43" i="2" s="1"/>
  <c r="P43" i="2" s="1"/>
  <c r="B46" i="2" l="1"/>
  <c r="C46" i="2"/>
  <c r="E47" i="2"/>
  <c r="F46" i="2"/>
  <c r="A46" i="2"/>
  <c r="N44" i="2"/>
  <c r="O44" i="2" s="1"/>
  <c r="P44" i="2" s="1"/>
  <c r="B47" i="2" l="1"/>
  <c r="C47" i="2"/>
  <c r="E48" i="2"/>
  <c r="A47" i="2"/>
  <c r="F47" i="2"/>
  <c r="N45" i="2"/>
  <c r="O45" i="2" s="1"/>
  <c r="P45" i="2" s="1"/>
  <c r="B48" i="2" l="1"/>
  <c r="C48" i="2"/>
  <c r="E49" i="2"/>
  <c r="F48" i="2"/>
  <c r="A48" i="2"/>
  <c r="N46" i="2"/>
  <c r="O46" i="2" s="1"/>
  <c r="P46" i="2" s="1"/>
  <c r="B49" i="2" l="1"/>
  <c r="C49" i="2"/>
  <c r="E50" i="2"/>
  <c r="A49" i="2"/>
  <c r="F49" i="2"/>
  <c r="N47" i="2"/>
  <c r="O47" i="2" s="1"/>
  <c r="P47" i="2" s="1"/>
  <c r="N48" i="2" l="1"/>
  <c r="O48" i="2" s="1"/>
  <c r="P48" i="2" s="1"/>
  <c r="B50" i="2"/>
  <c r="C50" i="2"/>
  <c r="E51" i="2"/>
  <c r="A50" i="2"/>
  <c r="F50" i="2"/>
  <c r="B51" i="2" l="1"/>
  <c r="C51" i="2"/>
  <c r="E52" i="2"/>
  <c r="A51" i="2"/>
  <c r="F51" i="2"/>
  <c r="N49" i="2"/>
  <c r="O49" i="2" s="1"/>
  <c r="P49" i="2" s="1"/>
  <c r="N50" i="2" l="1"/>
  <c r="O50" i="2" s="1"/>
  <c r="P50" i="2" s="1"/>
  <c r="B52" i="2"/>
  <c r="C52" i="2"/>
  <c r="A52" i="2"/>
  <c r="F52" i="2"/>
  <c r="E53" i="2"/>
  <c r="B53" i="2" l="1"/>
  <c r="C53" i="2"/>
  <c r="E54" i="2"/>
  <c r="A53" i="2"/>
  <c r="F53" i="2"/>
  <c r="N51" i="2"/>
  <c r="O51" i="2" s="1"/>
  <c r="P51" i="2" s="1"/>
  <c r="B54" i="2" l="1"/>
  <c r="C54" i="2"/>
  <c r="E55" i="2"/>
  <c r="F54" i="2"/>
  <c r="A54" i="2"/>
  <c r="N52" i="2"/>
  <c r="O52" i="2" s="1"/>
  <c r="P52" i="2" s="1"/>
  <c r="B55" i="2" l="1"/>
  <c r="C55" i="2"/>
  <c r="E56" i="2"/>
  <c r="F55" i="2"/>
  <c r="A55" i="2"/>
  <c r="N53" i="2"/>
  <c r="O53" i="2" s="1"/>
  <c r="P53" i="2" s="1"/>
  <c r="B56" i="2" l="1"/>
  <c r="C56" i="2"/>
  <c r="F56" i="2"/>
  <c r="A56" i="2"/>
  <c r="E57" i="2"/>
  <c r="N54" i="2"/>
  <c r="O54" i="2" s="1"/>
  <c r="P54" i="2" s="1"/>
  <c r="N55" i="2" l="1"/>
  <c r="O55" i="2" s="1"/>
  <c r="P55" i="2" s="1"/>
  <c r="B57" i="2"/>
  <c r="C57" i="2"/>
  <c r="E58" i="2"/>
  <c r="F57" i="2"/>
  <c r="A57" i="2"/>
  <c r="N56" i="2" l="1"/>
  <c r="O56" i="2" s="1"/>
  <c r="P56" i="2" s="1"/>
  <c r="B58" i="2"/>
  <c r="C58" i="2"/>
  <c r="E59" i="2"/>
  <c r="F58" i="2"/>
  <c r="A58" i="2"/>
  <c r="B59" i="2" l="1"/>
  <c r="C59" i="2"/>
  <c r="E60" i="2"/>
  <c r="A59" i="2"/>
  <c r="F59" i="2"/>
  <c r="N57" i="2"/>
  <c r="O57" i="2" s="1"/>
  <c r="P57" i="2" s="1"/>
  <c r="N58" i="2" l="1"/>
  <c r="O58" i="2" s="1"/>
  <c r="P58" i="2" s="1"/>
  <c r="B60" i="2"/>
  <c r="C60" i="2"/>
  <c r="A60" i="2"/>
  <c r="E61" i="2"/>
  <c r="F60" i="2"/>
  <c r="N59" i="2" l="1"/>
  <c r="O59" i="2" s="1"/>
  <c r="P59" i="2" s="1"/>
  <c r="B61" i="2"/>
  <c r="C61" i="2"/>
  <c r="E62" i="2"/>
  <c r="F61" i="2"/>
  <c r="A61" i="2"/>
  <c r="N60" i="2" l="1"/>
  <c r="O60" i="2" s="1"/>
  <c r="P60" i="2" s="1"/>
  <c r="B62" i="2"/>
  <c r="C62" i="2"/>
  <c r="E63" i="2"/>
  <c r="A62" i="2"/>
  <c r="F62" i="2"/>
  <c r="N61" i="2" l="1"/>
  <c r="O61" i="2" s="1"/>
  <c r="P61" i="2" s="1"/>
  <c r="B63" i="2"/>
  <c r="C63" i="2"/>
  <c r="E64" i="2"/>
  <c r="A63" i="2"/>
  <c r="F63" i="2"/>
  <c r="B64" i="2" l="1"/>
  <c r="C64" i="2"/>
  <c r="E65" i="2"/>
  <c r="A64" i="2"/>
  <c r="F64" i="2"/>
  <c r="N62" i="2"/>
  <c r="O62" i="2" s="1"/>
  <c r="P62" i="2" s="1"/>
  <c r="B65" i="2" l="1"/>
  <c r="C65" i="2"/>
  <c r="E66" i="2"/>
  <c r="A65" i="2"/>
  <c r="F65" i="2"/>
  <c r="N63" i="2"/>
  <c r="O63" i="2" s="1"/>
  <c r="P63" i="2" s="1"/>
  <c r="B66" i="2" l="1"/>
  <c r="C66" i="2"/>
  <c r="A66" i="2"/>
  <c r="E67" i="2"/>
  <c r="F66" i="2"/>
  <c r="N64" i="2"/>
  <c r="O64" i="2" s="1"/>
  <c r="P64" i="2" s="1"/>
  <c r="B67" i="2" l="1"/>
  <c r="C67" i="2"/>
  <c r="A67" i="2"/>
  <c r="E68" i="2"/>
  <c r="F67" i="2"/>
  <c r="N65" i="2"/>
  <c r="O65" i="2" s="1"/>
  <c r="P65" i="2" s="1"/>
  <c r="B68" i="2" l="1"/>
  <c r="C68" i="2"/>
  <c r="E69" i="2"/>
  <c r="A68" i="2"/>
  <c r="F68" i="2"/>
  <c r="N66" i="2"/>
  <c r="O66" i="2" s="1"/>
  <c r="P66" i="2" s="1"/>
  <c r="N67" i="2" l="1"/>
  <c r="O67" i="2" s="1"/>
  <c r="P67" i="2" s="1"/>
  <c r="B69" i="2"/>
  <c r="C69" i="2"/>
  <c r="E70" i="2"/>
  <c r="A69" i="2"/>
  <c r="F69" i="2"/>
  <c r="B70" i="2" l="1"/>
  <c r="C70" i="2"/>
  <c r="F70" i="2"/>
  <c r="A70" i="2"/>
  <c r="E71" i="2"/>
  <c r="N68" i="2"/>
  <c r="O68" i="2" s="1"/>
  <c r="P68" i="2" s="1"/>
  <c r="N69" i="2" l="1"/>
  <c r="O69" i="2" s="1"/>
  <c r="P69" i="2" s="1"/>
  <c r="B71" i="2"/>
  <c r="C71" i="2"/>
  <c r="E72" i="2"/>
  <c r="F71" i="2"/>
  <c r="A71" i="2"/>
  <c r="B72" i="2" l="1"/>
  <c r="C72" i="2"/>
  <c r="E73" i="2"/>
  <c r="A72" i="2"/>
  <c r="F72" i="2"/>
  <c r="N70" i="2"/>
  <c r="O70" i="2" s="1"/>
  <c r="P70" i="2" s="1"/>
  <c r="N71" i="2" l="1"/>
  <c r="O71" i="2" s="1"/>
  <c r="P71" i="2" s="1"/>
  <c r="B73" i="2"/>
  <c r="C73" i="2"/>
  <c r="E74" i="2"/>
  <c r="A73" i="2"/>
  <c r="F73" i="2"/>
  <c r="B74" i="2" l="1"/>
  <c r="C74" i="2"/>
  <c r="E75" i="2"/>
  <c r="F74" i="2"/>
  <c r="A74" i="2"/>
  <c r="N72" i="2"/>
  <c r="O72" i="2" s="1"/>
  <c r="P72" i="2" s="1"/>
  <c r="N73" i="2" l="1"/>
  <c r="O73" i="2" s="1"/>
  <c r="P73" i="2" s="1"/>
  <c r="B75" i="2"/>
  <c r="C75" i="2"/>
  <c r="A75" i="2"/>
  <c r="F75" i="2"/>
  <c r="E76" i="2"/>
  <c r="N74" i="2" l="1"/>
  <c r="O74" i="2" s="1"/>
  <c r="P74" i="2" s="1"/>
  <c r="B76" i="2"/>
  <c r="C76" i="2"/>
  <c r="E77" i="2"/>
  <c r="F76" i="2"/>
  <c r="A76" i="2"/>
  <c r="N75" i="2" l="1"/>
  <c r="O75" i="2" s="1"/>
  <c r="P75" i="2" s="1"/>
  <c r="B77" i="2"/>
  <c r="C77" i="2"/>
  <c r="E78" i="2"/>
  <c r="A77" i="2"/>
  <c r="F77" i="2"/>
  <c r="B78" i="2" l="1"/>
  <c r="C78" i="2"/>
  <c r="E79" i="2"/>
  <c r="A78" i="2"/>
  <c r="F78" i="2"/>
  <c r="N76" i="2"/>
  <c r="O76" i="2" s="1"/>
  <c r="P76" i="2" s="1"/>
  <c r="B79" i="2" l="1"/>
  <c r="C79" i="2"/>
  <c r="F79" i="2"/>
  <c r="E80" i="2"/>
  <c r="A79" i="2"/>
  <c r="N77" i="2"/>
  <c r="O77" i="2" s="1"/>
  <c r="P77" i="2" s="1"/>
  <c r="B80" i="2" l="1"/>
  <c r="C80" i="2"/>
  <c r="E81" i="2"/>
  <c r="F80" i="2"/>
  <c r="A80" i="2"/>
  <c r="N78" i="2"/>
  <c r="O78" i="2" s="1"/>
  <c r="P78" i="2" s="1"/>
  <c r="N79" i="2" l="1"/>
  <c r="O79" i="2" s="1"/>
  <c r="P79" i="2" s="1"/>
  <c r="B81" i="2"/>
  <c r="C81" i="2"/>
  <c r="E82" i="2"/>
  <c r="A81" i="2"/>
  <c r="F81" i="2"/>
  <c r="N80" i="2" l="1"/>
  <c r="O80" i="2" s="1"/>
  <c r="P80" i="2" s="1"/>
  <c r="B82" i="2"/>
  <c r="C82" i="2"/>
  <c r="E83" i="2"/>
  <c r="A82" i="2"/>
  <c r="F82" i="2"/>
  <c r="B83" i="2" l="1"/>
  <c r="C83" i="2"/>
  <c r="E84" i="2"/>
  <c r="F83" i="2"/>
  <c r="A83" i="2"/>
  <c r="N81" i="2"/>
  <c r="O81" i="2" s="1"/>
  <c r="P81" i="2" s="1"/>
  <c r="N82" i="2" l="1"/>
  <c r="O82" i="2" s="1"/>
  <c r="P82" i="2" s="1"/>
  <c r="B84" i="2"/>
  <c r="C84" i="2"/>
  <c r="E85" i="2"/>
  <c r="A84" i="2"/>
  <c r="F84" i="2"/>
  <c r="N83" i="2" l="1"/>
  <c r="O83" i="2" s="1"/>
  <c r="P83" i="2" s="1"/>
  <c r="B85" i="2"/>
  <c r="C85" i="2"/>
  <c r="A85" i="2"/>
  <c r="E86" i="2"/>
  <c r="F85" i="2"/>
  <c r="B86" i="2" l="1"/>
  <c r="C86" i="2"/>
  <c r="A86" i="2"/>
  <c r="E87" i="2"/>
  <c r="F86" i="2"/>
  <c r="N84" i="2"/>
  <c r="O84" i="2" s="1"/>
  <c r="P84" i="2" s="1"/>
  <c r="B87" i="2" l="1"/>
  <c r="C87" i="2"/>
  <c r="E88" i="2"/>
  <c r="F87" i="2"/>
  <c r="A87" i="2"/>
  <c r="N85" i="2"/>
  <c r="O85" i="2" s="1"/>
  <c r="P85" i="2" s="1"/>
  <c r="N86" i="2" l="1"/>
  <c r="O86" i="2" s="1"/>
  <c r="P86" i="2" s="1"/>
  <c r="B88" i="2"/>
  <c r="C88" i="2"/>
  <c r="E89" i="2"/>
  <c r="F88" i="2"/>
  <c r="A88" i="2"/>
  <c r="B89" i="2" l="1"/>
  <c r="C89" i="2"/>
  <c r="E90" i="2"/>
  <c r="F89" i="2"/>
  <c r="A89" i="2"/>
  <c r="N87" i="2"/>
  <c r="O87" i="2" s="1"/>
  <c r="P87" i="2" s="1"/>
  <c r="B90" i="2" l="1"/>
  <c r="C90" i="2"/>
  <c r="A90" i="2"/>
  <c r="E91" i="2"/>
  <c r="F90" i="2"/>
  <c r="N88" i="2"/>
  <c r="O88" i="2" s="1"/>
  <c r="P88" i="2" s="1"/>
  <c r="B91" i="2" l="1"/>
  <c r="C91" i="2"/>
  <c r="A91" i="2"/>
  <c r="E92" i="2"/>
  <c r="F91" i="2"/>
  <c r="N89" i="2"/>
  <c r="O89" i="2" s="1"/>
  <c r="P89" i="2" s="1"/>
  <c r="B92" i="2" l="1"/>
  <c r="C92" i="2"/>
  <c r="A92" i="2"/>
  <c r="E93" i="2"/>
  <c r="F92" i="2"/>
  <c r="N90" i="2"/>
  <c r="O90" i="2" s="1"/>
  <c r="P90" i="2" s="1"/>
  <c r="B93" i="2" l="1"/>
  <c r="C93" i="2"/>
  <c r="E94" i="2"/>
  <c r="A93" i="2"/>
  <c r="F93" i="2"/>
  <c r="N91" i="2"/>
  <c r="O91" i="2" s="1"/>
  <c r="P91" i="2" s="1"/>
  <c r="N92" i="2" l="1"/>
  <c r="O92" i="2" s="1"/>
  <c r="P92" i="2" s="1"/>
  <c r="B94" i="2"/>
  <c r="C94" i="2"/>
  <c r="E95" i="2"/>
  <c r="F94" i="2"/>
  <c r="A94" i="2"/>
  <c r="B95" i="2" l="1"/>
  <c r="C95" i="2"/>
  <c r="E96" i="2"/>
  <c r="F95" i="2"/>
  <c r="A95" i="2"/>
  <c r="N93" i="2"/>
  <c r="O93" i="2" s="1"/>
  <c r="P93" i="2" s="1"/>
  <c r="B96" i="2" l="1"/>
  <c r="C96" i="2"/>
  <c r="E97" i="2"/>
  <c r="F96" i="2"/>
  <c r="A96" i="2"/>
  <c r="N94" i="2"/>
  <c r="O94" i="2" s="1"/>
  <c r="P94" i="2" s="1"/>
  <c r="B97" i="2" l="1"/>
  <c r="C97" i="2"/>
  <c r="A97" i="2"/>
  <c r="F97" i="2"/>
  <c r="E98" i="2"/>
  <c r="N95" i="2"/>
  <c r="O95" i="2" s="1"/>
  <c r="P95" i="2" s="1"/>
  <c r="B98" i="2" l="1"/>
  <c r="C98" i="2"/>
  <c r="E99" i="2"/>
  <c r="F98" i="2"/>
  <c r="A98" i="2"/>
  <c r="N96" i="2"/>
  <c r="O96" i="2" s="1"/>
  <c r="P96" i="2" s="1"/>
  <c r="N97" i="2" l="1"/>
  <c r="O97" i="2" s="1"/>
  <c r="P97" i="2" s="1"/>
  <c r="B99" i="2"/>
  <c r="C99" i="2"/>
  <c r="E100" i="2"/>
  <c r="A99" i="2"/>
  <c r="F99" i="2"/>
  <c r="N98" i="2" l="1"/>
  <c r="O98" i="2" s="1"/>
  <c r="P98" i="2" s="1"/>
  <c r="B100" i="2"/>
  <c r="C100" i="2"/>
  <c r="A100" i="2"/>
  <c r="E101" i="2"/>
  <c r="F100" i="2"/>
  <c r="B101" i="2" l="1"/>
  <c r="C101" i="2"/>
  <c r="E102" i="2"/>
  <c r="A101" i="2"/>
  <c r="F101" i="2"/>
  <c r="N99" i="2"/>
  <c r="O99" i="2" s="1"/>
  <c r="P99" i="2" s="1"/>
  <c r="B102" i="2" l="1"/>
  <c r="C102" i="2"/>
  <c r="A102" i="2"/>
  <c r="E103" i="2"/>
  <c r="F102" i="2"/>
  <c r="N100" i="2"/>
  <c r="O100" i="2" s="1"/>
  <c r="P100" i="2" s="1"/>
  <c r="B103" i="2" l="1"/>
  <c r="C103" i="2"/>
  <c r="F103" i="2"/>
  <c r="E104" i="2"/>
  <c r="A103" i="2"/>
  <c r="N101" i="2"/>
  <c r="O101" i="2" s="1"/>
  <c r="P101" i="2" s="1"/>
  <c r="B104" i="2" l="1"/>
  <c r="C104" i="2"/>
  <c r="A104" i="2"/>
  <c r="E105" i="2"/>
  <c r="F104" i="2"/>
  <c r="N102" i="2"/>
  <c r="O102" i="2" s="1"/>
  <c r="P102" i="2" s="1"/>
  <c r="B105" i="2" l="1"/>
  <c r="C105" i="2"/>
  <c r="F105" i="2"/>
  <c r="E106" i="2"/>
  <c r="A105" i="2"/>
  <c r="N103" i="2"/>
  <c r="O103" i="2" s="1"/>
  <c r="P103" i="2" s="1"/>
  <c r="B106" i="2" l="1"/>
  <c r="C106" i="2"/>
  <c r="E107" i="2"/>
  <c r="F106" i="2"/>
  <c r="A106" i="2"/>
  <c r="N104" i="2"/>
  <c r="O104" i="2" s="1"/>
  <c r="P104" i="2" s="1"/>
  <c r="B107" i="2" l="1"/>
  <c r="C107" i="2"/>
  <c r="E108" i="2"/>
  <c r="F107" i="2"/>
  <c r="A107" i="2"/>
  <c r="N105" i="2"/>
  <c r="O105" i="2" s="1"/>
  <c r="P105" i="2" s="1"/>
  <c r="B108" i="2" l="1"/>
  <c r="C108" i="2"/>
  <c r="E109" i="2"/>
  <c r="A108" i="2"/>
  <c r="F108" i="2"/>
  <c r="N106" i="2"/>
  <c r="O106" i="2" s="1"/>
  <c r="P106" i="2" s="1"/>
  <c r="B109" i="2" l="1"/>
  <c r="C109" i="2"/>
  <c r="E110" i="2"/>
  <c r="F109" i="2"/>
  <c r="A109" i="2"/>
  <c r="N107" i="2"/>
  <c r="O107" i="2" s="1"/>
  <c r="P107" i="2" s="1"/>
  <c r="B110" i="2" l="1"/>
  <c r="C110" i="2"/>
  <c r="F110" i="2"/>
  <c r="A110" i="2"/>
  <c r="E111" i="2"/>
  <c r="N108" i="2"/>
  <c r="O108" i="2" s="1"/>
  <c r="P108" i="2" s="1"/>
  <c r="B111" i="2" l="1"/>
  <c r="C111" i="2"/>
  <c r="E112" i="2"/>
  <c r="F111" i="2"/>
  <c r="A111" i="2"/>
  <c r="N109" i="2"/>
  <c r="O109" i="2" s="1"/>
  <c r="P109" i="2" s="1"/>
  <c r="B112" i="2" l="1"/>
  <c r="C112" i="2"/>
  <c r="A112" i="2"/>
  <c r="F112" i="2"/>
  <c r="E113" i="2"/>
  <c r="N110" i="2"/>
  <c r="O110" i="2" s="1"/>
  <c r="P110" i="2" s="1"/>
  <c r="N111" i="2" l="1"/>
  <c r="O111" i="2" s="1"/>
  <c r="P111" i="2" s="1"/>
  <c r="B113" i="2"/>
  <c r="C113" i="2"/>
  <c r="A113" i="2"/>
  <c r="E114" i="2"/>
  <c r="F113" i="2"/>
  <c r="B114" i="2" l="1"/>
  <c r="C114" i="2"/>
  <c r="F114" i="2"/>
  <c r="E115" i="2"/>
  <c r="A114" i="2"/>
  <c r="N112" i="2"/>
  <c r="O112" i="2" s="1"/>
  <c r="P112" i="2" s="1"/>
  <c r="N113" i="2" l="1"/>
  <c r="O113" i="2" s="1"/>
  <c r="P113" i="2" s="1"/>
  <c r="B115" i="2"/>
  <c r="C115" i="2"/>
  <c r="A115" i="2"/>
  <c r="E116" i="2"/>
  <c r="F115" i="2"/>
  <c r="B116" i="2" l="1"/>
  <c r="C116" i="2"/>
  <c r="E117" i="2"/>
  <c r="A116" i="2"/>
  <c r="F116" i="2"/>
  <c r="N114" i="2"/>
  <c r="O114" i="2" s="1"/>
  <c r="P114" i="2" s="1"/>
  <c r="N115" i="2" l="1"/>
  <c r="O115" i="2" s="1"/>
  <c r="P115" i="2" s="1"/>
  <c r="B117" i="2"/>
  <c r="C117" i="2"/>
  <c r="A117" i="2"/>
  <c r="F117" i="2"/>
  <c r="E118" i="2"/>
  <c r="B118" i="2" l="1"/>
  <c r="C118" i="2"/>
  <c r="F118" i="2"/>
  <c r="A118" i="2"/>
  <c r="E119" i="2"/>
  <c r="N116" i="2"/>
  <c r="O116" i="2" s="1"/>
  <c r="P116" i="2" s="1"/>
  <c r="B119" i="2" l="1"/>
  <c r="C119" i="2"/>
  <c r="A119" i="2"/>
  <c r="F119" i="2"/>
  <c r="E120" i="2"/>
  <c r="N117" i="2"/>
  <c r="O117" i="2" s="1"/>
  <c r="P117" i="2" s="1"/>
  <c r="B120" i="2" l="1"/>
  <c r="C120" i="2"/>
  <c r="E121" i="2"/>
  <c r="F120" i="2"/>
  <c r="A120" i="2"/>
  <c r="N118" i="2"/>
  <c r="O118" i="2" s="1"/>
  <c r="P118" i="2" s="1"/>
  <c r="B121" i="2" l="1"/>
  <c r="C121" i="2"/>
  <c r="E122" i="2"/>
  <c r="F121" i="2"/>
  <c r="A121" i="2"/>
  <c r="N119" i="2"/>
  <c r="O119" i="2" s="1"/>
  <c r="P119" i="2" s="1"/>
  <c r="B122" i="2" l="1"/>
  <c r="C122" i="2"/>
  <c r="A122" i="2"/>
  <c r="E123" i="2"/>
  <c r="F122" i="2"/>
  <c r="N120" i="2"/>
  <c r="O120" i="2" s="1"/>
  <c r="P120" i="2" s="1"/>
  <c r="B123" i="2" l="1"/>
  <c r="C123" i="2"/>
  <c r="F123" i="2"/>
  <c r="A123" i="2"/>
  <c r="E124" i="2"/>
  <c r="N121" i="2"/>
  <c r="O121" i="2" s="1"/>
  <c r="P121" i="2" s="1"/>
  <c r="B124" i="2" l="1"/>
  <c r="C124" i="2"/>
  <c r="E125" i="2"/>
  <c r="A124" i="2"/>
  <c r="F124" i="2"/>
  <c r="N122" i="2"/>
  <c r="O122" i="2" s="1"/>
  <c r="P122" i="2" s="1"/>
  <c r="B125" i="2" l="1"/>
  <c r="C125" i="2"/>
  <c r="A125" i="2"/>
  <c r="F125" i="2"/>
  <c r="E126" i="2"/>
  <c r="N123" i="2"/>
  <c r="O123" i="2" s="1"/>
  <c r="P123" i="2" s="1"/>
  <c r="N124" i="2" l="1"/>
  <c r="O124" i="2" s="1"/>
  <c r="P124" i="2" s="1"/>
  <c r="B126" i="2"/>
  <c r="C126" i="2"/>
  <c r="A126" i="2"/>
  <c r="F126" i="2"/>
  <c r="E127" i="2"/>
  <c r="B127" i="2" l="1"/>
  <c r="C127" i="2"/>
  <c r="E128" i="2"/>
  <c r="A127" i="2"/>
  <c r="F127" i="2"/>
  <c r="N125" i="2"/>
  <c r="O125" i="2" s="1"/>
  <c r="P125" i="2" s="1"/>
  <c r="N126" i="2" l="1"/>
  <c r="O126" i="2" s="1"/>
  <c r="P126" i="2" s="1"/>
  <c r="B128" i="2"/>
  <c r="C128" i="2"/>
  <c r="E129" i="2"/>
  <c r="F128" i="2"/>
  <c r="A128" i="2"/>
  <c r="N127" i="2" l="1"/>
  <c r="O127" i="2" s="1"/>
  <c r="P127" i="2" s="1"/>
  <c r="B129" i="2"/>
  <c r="C129" i="2"/>
  <c r="A129" i="2"/>
  <c r="F129" i="2"/>
  <c r="E130" i="2"/>
  <c r="B130" i="2" l="1"/>
  <c r="C130" i="2"/>
  <c r="E131" i="2"/>
  <c r="A130" i="2"/>
  <c r="F130" i="2"/>
  <c r="N128" i="2"/>
  <c r="O128" i="2" s="1"/>
  <c r="P128" i="2" s="1"/>
  <c r="N129" i="2" l="1"/>
  <c r="O129" i="2" s="1"/>
  <c r="P129" i="2" s="1"/>
  <c r="B131" i="2"/>
  <c r="C131" i="2"/>
  <c r="F131" i="2"/>
  <c r="E132" i="2"/>
  <c r="A131" i="2"/>
  <c r="N130" i="2" l="1"/>
  <c r="O130" i="2" s="1"/>
  <c r="P130" i="2" s="1"/>
  <c r="B132" i="2"/>
  <c r="C132" i="2"/>
  <c r="A132" i="2"/>
  <c r="F132" i="2"/>
  <c r="E133" i="2"/>
  <c r="B133" i="2" l="1"/>
  <c r="C133" i="2"/>
  <c r="F133" i="2"/>
  <c r="A133" i="2"/>
  <c r="E134" i="2"/>
  <c r="N131" i="2"/>
  <c r="O131" i="2" s="1"/>
  <c r="P131" i="2" s="1"/>
  <c r="N132" i="2" l="1"/>
  <c r="O132" i="2" s="1"/>
  <c r="P132" i="2" s="1"/>
  <c r="B134" i="2"/>
  <c r="C134" i="2"/>
  <c r="E135" i="2"/>
  <c r="A134" i="2"/>
  <c r="F134" i="2"/>
  <c r="B135" i="2" l="1"/>
  <c r="C135" i="2"/>
  <c r="E136" i="2"/>
  <c r="F135" i="2"/>
  <c r="A135" i="2"/>
  <c r="N133" i="2"/>
  <c r="O133" i="2" s="1"/>
  <c r="P133" i="2" s="1"/>
  <c r="N134" i="2" l="1"/>
  <c r="O134" i="2" s="1"/>
  <c r="P134" i="2" s="1"/>
  <c r="B136" i="2"/>
  <c r="C136" i="2"/>
  <c r="F136" i="2"/>
  <c r="A136" i="2"/>
  <c r="E137" i="2"/>
  <c r="B137" i="2" l="1"/>
  <c r="C137" i="2"/>
  <c r="F137" i="2"/>
  <c r="E138" i="2"/>
  <c r="A137" i="2"/>
  <c r="N135" i="2"/>
  <c r="O135" i="2" s="1"/>
  <c r="P135" i="2" s="1"/>
  <c r="N136" i="2" l="1"/>
  <c r="O136" i="2" s="1"/>
  <c r="P136" i="2" s="1"/>
  <c r="B138" i="2"/>
  <c r="C138" i="2"/>
  <c r="F138" i="2"/>
  <c r="E139" i="2"/>
  <c r="A138" i="2"/>
  <c r="N137" i="2" l="1"/>
  <c r="O137" i="2" s="1"/>
  <c r="P137" i="2" s="1"/>
  <c r="B139" i="2"/>
  <c r="C139" i="2"/>
  <c r="E140" i="2"/>
  <c r="A139" i="2"/>
  <c r="F139" i="2"/>
  <c r="N138" i="2" l="1"/>
  <c r="O138" i="2" s="1"/>
  <c r="P138" i="2" s="1"/>
  <c r="B140" i="2"/>
  <c r="C140" i="2"/>
  <c r="A140" i="2"/>
  <c r="F140" i="2"/>
  <c r="E141" i="2"/>
  <c r="B141" i="2" l="1"/>
  <c r="C141" i="2"/>
  <c r="E142" i="2"/>
  <c r="F141" i="2"/>
  <c r="A141" i="2"/>
  <c r="N139" i="2"/>
  <c r="O139" i="2" s="1"/>
  <c r="P139" i="2" s="1"/>
  <c r="B142" i="2" l="1"/>
  <c r="C142" i="2"/>
  <c r="E143" i="2"/>
  <c r="F142" i="2"/>
  <c r="A142" i="2"/>
  <c r="N140" i="2"/>
  <c r="O140" i="2" s="1"/>
  <c r="P140" i="2" s="1"/>
  <c r="B143" i="2" l="1"/>
  <c r="C143" i="2"/>
  <c r="A143" i="2"/>
  <c r="F143" i="2"/>
  <c r="E144" i="2"/>
  <c r="N141" i="2"/>
  <c r="O141" i="2" s="1"/>
  <c r="P141" i="2" s="1"/>
  <c r="N142" i="2" l="1"/>
  <c r="O142" i="2" s="1"/>
  <c r="P142" i="2" s="1"/>
  <c r="B144" i="2"/>
  <c r="C144" i="2"/>
  <c r="E145" i="2"/>
  <c r="F144" i="2"/>
  <c r="A144" i="2"/>
  <c r="N143" i="2" l="1"/>
  <c r="O143" i="2" s="1"/>
  <c r="P143" i="2" s="1"/>
  <c r="B145" i="2"/>
  <c r="C145" i="2"/>
  <c r="A145" i="2"/>
  <c r="F145" i="2"/>
  <c r="E146" i="2"/>
  <c r="N144" i="2" l="1"/>
  <c r="O144" i="2" s="1"/>
  <c r="P144" i="2" s="1"/>
  <c r="B146" i="2"/>
  <c r="C146" i="2"/>
  <c r="E147" i="2"/>
  <c r="F146" i="2"/>
  <c r="A146" i="2"/>
  <c r="N145" i="2" l="1"/>
  <c r="O145" i="2" s="1"/>
  <c r="P145" i="2" s="1"/>
  <c r="B147" i="2"/>
  <c r="C147" i="2"/>
  <c r="E148" i="2"/>
  <c r="A147" i="2"/>
  <c r="F147" i="2"/>
  <c r="N146" i="2" l="1"/>
  <c r="O146" i="2" s="1"/>
  <c r="P146" i="2" s="1"/>
  <c r="B148" i="2"/>
  <c r="C148" i="2"/>
  <c r="F148" i="2"/>
  <c r="E149" i="2"/>
  <c r="A148" i="2"/>
  <c r="B149" i="2" l="1"/>
  <c r="C149" i="2"/>
  <c r="E150" i="2"/>
  <c r="A149" i="2"/>
  <c r="F149" i="2"/>
  <c r="N147" i="2"/>
  <c r="O147" i="2" s="1"/>
  <c r="P147" i="2" s="1"/>
  <c r="N148" i="2" l="1"/>
  <c r="O148" i="2" s="1"/>
  <c r="P148" i="2" s="1"/>
  <c r="B150" i="2"/>
  <c r="C150" i="2"/>
  <c r="F150" i="2"/>
  <c r="A150" i="2"/>
  <c r="E151" i="2"/>
  <c r="N149" i="2" l="1"/>
  <c r="O149" i="2" s="1"/>
  <c r="P149" i="2" s="1"/>
  <c r="B151" i="2"/>
  <c r="C151" i="2"/>
  <c r="E152" i="2"/>
  <c r="F151" i="2"/>
  <c r="A151" i="2"/>
  <c r="N150" i="2" l="1"/>
  <c r="O150" i="2" s="1"/>
  <c r="P150" i="2" s="1"/>
  <c r="B152" i="2"/>
  <c r="C152" i="2"/>
  <c r="F152" i="2"/>
  <c r="E153" i="2"/>
  <c r="A152" i="2"/>
  <c r="B153" i="2" l="1"/>
  <c r="C153" i="2"/>
  <c r="E154" i="2"/>
  <c r="F153" i="2"/>
  <c r="A153" i="2"/>
  <c r="N151" i="2"/>
  <c r="O151" i="2" s="1"/>
  <c r="P151" i="2" s="1"/>
  <c r="N152" i="2" l="1"/>
  <c r="O152" i="2" s="1"/>
  <c r="P152" i="2" s="1"/>
  <c r="B154" i="2"/>
  <c r="C154" i="2"/>
  <c r="E155" i="2"/>
  <c r="A154" i="2"/>
  <c r="F154" i="2"/>
  <c r="N153" i="2" l="1"/>
  <c r="O153" i="2" s="1"/>
  <c r="P153" i="2" s="1"/>
  <c r="B155" i="2"/>
  <c r="C155" i="2"/>
  <c r="F155" i="2"/>
  <c r="A155" i="2"/>
  <c r="E156" i="2"/>
  <c r="N154" i="2" l="1"/>
  <c r="O154" i="2" s="1"/>
  <c r="P154" i="2" s="1"/>
  <c r="B156" i="2"/>
  <c r="C156" i="2"/>
  <c r="A156" i="2"/>
  <c r="F156" i="2"/>
  <c r="E157" i="2"/>
  <c r="N155" i="2" l="1"/>
  <c r="O155" i="2" s="1"/>
  <c r="P155" i="2" s="1"/>
  <c r="B157" i="2"/>
  <c r="C157" i="2"/>
  <c r="E158" i="2"/>
  <c r="A157" i="2"/>
  <c r="F157" i="2"/>
  <c r="B158" i="2" l="1"/>
  <c r="C158" i="2"/>
  <c r="A158" i="2"/>
  <c r="E159" i="2"/>
  <c r="F158" i="2"/>
  <c r="N156" i="2"/>
  <c r="O156" i="2" s="1"/>
  <c r="P156" i="2" s="1"/>
  <c r="B159" i="2" l="1"/>
  <c r="C159" i="2"/>
  <c r="A159" i="2"/>
  <c r="F159" i="2"/>
  <c r="E160" i="2"/>
  <c r="N157" i="2"/>
  <c r="O157" i="2" s="1"/>
  <c r="P157" i="2" s="1"/>
  <c r="B160" i="2" l="1"/>
  <c r="C160" i="2"/>
  <c r="F160" i="2"/>
  <c r="E161" i="2"/>
  <c r="A160" i="2"/>
  <c r="N158" i="2"/>
  <c r="O158" i="2" s="1"/>
  <c r="P158" i="2" s="1"/>
  <c r="B161" i="2" l="1"/>
  <c r="C161" i="2"/>
  <c r="A161" i="2"/>
  <c r="F161" i="2"/>
  <c r="E162" i="2"/>
  <c r="N159" i="2"/>
  <c r="O159" i="2" s="1"/>
  <c r="P159" i="2" s="1"/>
  <c r="B162" i="2" l="1"/>
  <c r="C162" i="2"/>
  <c r="A162" i="2"/>
  <c r="E163" i="2"/>
  <c r="F162" i="2"/>
  <c r="N160" i="2"/>
  <c r="O160" i="2" s="1"/>
  <c r="P160" i="2" s="1"/>
  <c r="N161" i="2" l="1"/>
  <c r="O161" i="2" s="1"/>
  <c r="P161" i="2" s="1"/>
  <c r="B163" i="2"/>
  <c r="C163" i="2"/>
  <c r="E164" i="2"/>
  <c r="A163" i="2"/>
  <c r="F163" i="2"/>
  <c r="B164" i="2" l="1"/>
  <c r="C164" i="2"/>
  <c r="F164" i="2"/>
  <c r="E165" i="2"/>
  <c r="A164" i="2"/>
  <c r="N162" i="2"/>
  <c r="O162" i="2" s="1"/>
  <c r="P162" i="2" s="1"/>
  <c r="B165" i="2" l="1"/>
  <c r="C165" i="2"/>
  <c r="A165" i="2"/>
  <c r="F165" i="2"/>
  <c r="E166" i="2"/>
  <c r="N163" i="2"/>
  <c r="O163" i="2" s="1"/>
  <c r="P163" i="2" s="1"/>
  <c r="N164" i="2" l="1"/>
  <c r="O164" i="2" s="1"/>
  <c r="P164" i="2" s="1"/>
  <c r="B166" i="2"/>
  <c r="C166" i="2"/>
  <c r="F166" i="2"/>
  <c r="A166" i="2"/>
  <c r="E167" i="2"/>
  <c r="N165" i="2" l="1"/>
  <c r="O165" i="2" s="1"/>
  <c r="P165" i="2" s="1"/>
  <c r="B167" i="2"/>
  <c r="C167" i="2"/>
  <c r="A167" i="2"/>
  <c r="F167" i="2"/>
  <c r="E168" i="2"/>
  <c r="N166" i="2" l="1"/>
  <c r="O166" i="2" s="1"/>
  <c r="P166" i="2" s="1"/>
  <c r="B168" i="2"/>
  <c r="C168" i="2"/>
  <c r="E169" i="2"/>
  <c r="A168" i="2"/>
  <c r="F168" i="2"/>
  <c r="N167" i="2" l="1"/>
  <c r="O167" i="2" s="1"/>
  <c r="P167" i="2" s="1"/>
  <c r="B169" i="2"/>
  <c r="C169" i="2"/>
  <c r="E170" i="2"/>
  <c r="A169" i="2"/>
  <c r="F169" i="2"/>
  <c r="B170" i="2" l="1"/>
  <c r="C170" i="2"/>
  <c r="E171" i="2"/>
  <c r="A170" i="2"/>
  <c r="F170" i="2"/>
  <c r="N168" i="2"/>
  <c r="O168" i="2" s="1"/>
  <c r="P168" i="2" s="1"/>
  <c r="N169" i="2" l="1"/>
  <c r="O169" i="2" s="1"/>
  <c r="P169" i="2" s="1"/>
  <c r="B171" i="2"/>
  <c r="C171" i="2"/>
  <c r="F171" i="2"/>
  <c r="E172" i="2"/>
  <c r="A171" i="2"/>
  <c r="N170" i="2" l="1"/>
  <c r="O170" i="2" s="1"/>
  <c r="P170" i="2" s="1"/>
  <c r="B172" i="2"/>
  <c r="C172" i="2"/>
  <c r="A172" i="2"/>
  <c r="E173" i="2"/>
  <c r="F172" i="2"/>
  <c r="N171" i="2" l="1"/>
  <c r="O171" i="2" s="1"/>
  <c r="P171" i="2" s="1"/>
  <c r="B173" i="2"/>
  <c r="C173" i="2"/>
  <c r="F173" i="2"/>
  <c r="A173" i="2"/>
  <c r="E174" i="2"/>
  <c r="N172" i="2" l="1"/>
  <c r="O172" i="2" s="1"/>
  <c r="P172" i="2" s="1"/>
  <c r="B174" i="2"/>
  <c r="C174" i="2"/>
  <c r="E175" i="2"/>
  <c r="F174" i="2"/>
  <c r="A174" i="2"/>
  <c r="B175" i="2" l="1"/>
  <c r="C175" i="2"/>
  <c r="E176" i="2"/>
  <c r="F175" i="2"/>
  <c r="A175" i="2"/>
  <c r="N173" i="2"/>
  <c r="O173" i="2" s="1"/>
  <c r="P173" i="2" s="1"/>
  <c r="B176" i="2" l="1"/>
  <c r="C176" i="2"/>
  <c r="A176" i="2"/>
  <c r="F176" i="2"/>
  <c r="E177" i="2"/>
  <c r="N174" i="2"/>
  <c r="O174" i="2" s="1"/>
  <c r="P174" i="2" s="1"/>
  <c r="N175" i="2" l="1"/>
  <c r="O175" i="2" s="1"/>
  <c r="P175" i="2" s="1"/>
  <c r="B177" i="2"/>
  <c r="C177" i="2"/>
  <c r="F177" i="2"/>
  <c r="A177" i="2"/>
  <c r="E178" i="2"/>
  <c r="N176" i="2" l="1"/>
  <c r="O176" i="2" s="1"/>
  <c r="P176" i="2" s="1"/>
  <c r="B178" i="2"/>
  <c r="C178" i="2"/>
  <c r="E179" i="2"/>
  <c r="A178" i="2"/>
  <c r="F178" i="2"/>
  <c r="N177" i="2" l="1"/>
  <c r="O177" i="2" s="1"/>
  <c r="P177" i="2" s="1"/>
  <c r="B179" i="2"/>
  <c r="C179" i="2"/>
  <c r="E180" i="2"/>
  <c r="A179" i="2"/>
  <c r="F179" i="2"/>
  <c r="B180" i="2" l="1"/>
  <c r="C180" i="2"/>
  <c r="F180" i="2"/>
  <c r="E181" i="2"/>
  <c r="A180" i="2"/>
  <c r="N178" i="2"/>
  <c r="O178" i="2" s="1"/>
  <c r="P178" i="2" s="1"/>
  <c r="B181" i="2" l="1"/>
  <c r="C181" i="2"/>
  <c r="E182" i="2"/>
  <c r="A181" i="2"/>
  <c r="F181" i="2"/>
  <c r="N179" i="2"/>
  <c r="O179" i="2" s="1"/>
  <c r="P179" i="2" s="1"/>
  <c r="B182" i="2" l="1"/>
  <c r="C182" i="2"/>
  <c r="A182" i="2"/>
  <c r="F182" i="2"/>
  <c r="E183" i="2"/>
  <c r="N180" i="2"/>
  <c r="O180" i="2" s="1"/>
  <c r="P180" i="2" s="1"/>
  <c r="B183" i="2" l="1"/>
  <c r="C183" i="2"/>
  <c r="E184" i="2"/>
  <c r="A183" i="2"/>
  <c r="F183" i="2"/>
  <c r="N181" i="2"/>
  <c r="O181" i="2" s="1"/>
  <c r="P181" i="2" s="1"/>
  <c r="B184" i="2" l="1"/>
  <c r="C184" i="2"/>
  <c r="E185" i="2"/>
  <c r="F184" i="2"/>
  <c r="A184" i="2"/>
  <c r="N182" i="2"/>
  <c r="O182" i="2" s="1"/>
  <c r="P182" i="2" s="1"/>
  <c r="B185" i="2" l="1"/>
  <c r="C185" i="2"/>
  <c r="A185" i="2"/>
  <c r="F185" i="2"/>
  <c r="E186" i="2"/>
  <c r="N183" i="2"/>
  <c r="O183" i="2" s="1"/>
  <c r="P183" i="2" s="1"/>
  <c r="B186" i="2" l="1"/>
  <c r="C186" i="2"/>
  <c r="F186" i="2"/>
  <c r="E187" i="2"/>
  <c r="A186" i="2"/>
  <c r="N184" i="2"/>
  <c r="O184" i="2" s="1"/>
  <c r="P184" i="2" s="1"/>
  <c r="B187" i="2" l="1"/>
  <c r="C187" i="2"/>
  <c r="E188" i="2"/>
  <c r="F187" i="2"/>
  <c r="A187" i="2"/>
  <c r="N185" i="2"/>
  <c r="O185" i="2" s="1"/>
  <c r="P185" i="2" s="1"/>
  <c r="N186" i="2" l="1"/>
  <c r="O186" i="2" s="1"/>
  <c r="P186" i="2" s="1"/>
  <c r="B188" i="2"/>
  <c r="C188" i="2"/>
  <c r="A188" i="2"/>
  <c r="F188" i="2"/>
  <c r="E189" i="2"/>
  <c r="B189" i="2" l="1"/>
  <c r="C189" i="2"/>
  <c r="F189" i="2"/>
  <c r="E190" i="2"/>
  <c r="A189" i="2"/>
  <c r="N187" i="2"/>
  <c r="O187" i="2" s="1"/>
  <c r="P187" i="2" s="1"/>
  <c r="B190" i="2" l="1"/>
  <c r="C190" i="2"/>
  <c r="F190" i="2"/>
  <c r="A190" i="2"/>
  <c r="E191" i="2"/>
  <c r="N188" i="2"/>
  <c r="O188" i="2" s="1"/>
  <c r="P188" i="2" s="1"/>
  <c r="B191" i="2" l="1"/>
  <c r="C191" i="2"/>
  <c r="A191" i="2"/>
  <c r="F191" i="2"/>
  <c r="E192" i="2"/>
  <c r="N189" i="2"/>
  <c r="O189" i="2" s="1"/>
  <c r="P189" i="2" s="1"/>
  <c r="B192" i="2" l="1"/>
  <c r="C192" i="2"/>
  <c r="E193" i="2"/>
  <c r="F192" i="2"/>
  <c r="A192" i="2"/>
  <c r="N190" i="2"/>
  <c r="O190" i="2" s="1"/>
  <c r="P190" i="2" s="1"/>
  <c r="B193" i="2" l="1"/>
  <c r="C193" i="2"/>
  <c r="A193" i="2"/>
  <c r="E194" i="2"/>
  <c r="F193" i="2"/>
  <c r="N191" i="2"/>
  <c r="O191" i="2" s="1"/>
  <c r="P191" i="2" s="1"/>
  <c r="N192" i="2" l="1"/>
  <c r="O192" i="2" s="1"/>
  <c r="P192" i="2" s="1"/>
  <c r="B194" i="2"/>
  <c r="C194" i="2"/>
  <c r="A194" i="2"/>
  <c r="E195" i="2"/>
  <c r="F194" i="2"/>
  <c r="B195" i="2" l="1"/>
  <c r="C195" i="2"/>
  <c r="F195" i="2"/>
  <c r="A195" i="2"/>
  <c r="E196" i="2"/>
  <c r="N193" i="2"/>
  <c r="O193" i="2" s="1"/>
  <c r="P193" i="2" s="1"/>
  <c r="B196" i="2" l="1"/>
  <c r="C196" i="2"/>
  <c r="F196" i="2"/>
  <c r="A196" i="2"/>
  <c r="E197" i="2"/>
  <c r="N194" i="2"/>
  <c r="O194" i="2" s="1"/>
  <c r="P194" i="2" s="1"/>
  <c r="B197" i="2" l="1"/>
  <c r="C197" i="2"/>
  <c r="A197" i="2"/>
  <c r="F197" i="2"/>
  <c r="E198" i="2"/>
  <c r="N195" i="2"/>
  <c r="O195" i="2" s="1"/>
  <c r="P195" i="2" s="1"/>
  <c r="N196" i="2" l="1"/>
  <c r="O196" i="2" s="1"/>
  <c r="P196" i="2" s="1"/>
  <c r="B198" i="2"/>
  <c r="C198" i="2"/>
  <c r="F198" i="2"/>
  <c r="A198" i="2"/>
  <c r="E199" i="2"/>
  <c r="B199" i="2" l="1"/>
  <c r="C199" i="2"/>
  <c r="F199" i="2"/>
  <c r="A199" i="2"/>
  <c r="E200" i="2"/>
  <c r="N197" i="2"/>
  <c r="O197" i="2" s="1"/>
  <c r="P197" i="2" s="1"/>
  <c r="B200" i="2" l="1"/>
  <c r="C200" i="2"/>
  <c r="F200" i="2"/>
  <c r="A200" i="2"/>
  <c r="E201" i="2"/>
  <c r="N198" i="2"/>
  <c r="O198" i="2" s="1"/>
  <c r="P198" i="2" s="1"/>
  <c r="B201" i="2" l="1"/>
  <c r="C201" i="2"/>
  <c r="F201" i="2"/>
  <c r="E202" i="2"/>
  <c r="A201" i="2"/>
  <c r="N199" i="2"/>
  <c r="O199" i="2" s="1"/>
  <c r="P199" i="2" s="1"/>
  <c r="N200" i="2" l="1"/>
  <c r="O200" i="2" s="1"/>
  <c r="P200" i="2" s="1"/>
  <c r="B202" i="2"/>
  <c r="C202" i="2"/>
  <c r="E203" i="2"/>
  <c r="A202" i="2"/>
  <c r="F202" i="2"/>
  <c r="N201" i="2" l="1"/>
  <c r="O201" i="2" s="1"/>
  <c r="P201" i="2" s="1"/>
  <c r="B203" i="2"/>
  <c r="C203" i="2"/>
  <c r="F203" i="2"/>
  <c r="A203" i="2"/>
  <c r="E204" i="2"/>
  <c r="B204" i="2" l="1"/>
  <c r="C204" i="2"/>
  <c r="F204" i="2"/>
  <c r="E205" i="2"/>
  <c r="A204" i="2"/>
  <c r="N202" i="2"/>
  <c r="O202" i="2" s="1"/>
  <c r="P202" i="2" s="1"/>
  <c r="N203" i="2" l="1"/>
  <c r="O203" i="2" s="1"/>
  <c r="P203" i="2" s="1"/>
  <c r="B205" i="2"/>
  <c r="C205" i="2"/>
  <c r="F205" i="2"/>
  <c r="A205" i="2"/>
  <c r="E206" i="2"/>
  <c r="N204" i="2" l="1"/>
  <c r="O204" i="2" s="1"/>
  <c r="P204" i="2" s="1"/>
  <c r="B206" i="2"/>
  <c r="C206" i="2"/>
  <c r="A206" i="2"/>
  <c r="E207" i="2"/>
  <c r="F206" i="2"/>
  <c r="B207" i="2" l="1"/>
  <c r="C207" i="2"/>
  <c r="E208" i="2"/>
  <c r="A207" i="2"/>
  <c r="F207" i="2"/>
  <c r="N205" i="2"/>
  <c r="O205" i="2" s="1"/>
  <c r="P205" i="2" s="1"/>
  <c r="N206" i="2" l="1"/>
  <c r="O206" i="2" s="1"/>
  <c r="P206" i="2" s="1"/>
  <c r="B208" i="2"/>
  <c r="C208" i="2"/>
  <c r="A208" i="2"/>
  <c r="E209" i="2"/>
  <c r="F208" i="2"/>
  <c r="B209" i="2" l="1"/>
  <c r="C209" i="2"/>
  <c r="E210" i="2"/>
  <c r="F209" i="2"/>
  <c r="A209" i="2"/>
  <c r="N207" i="2"/>
  <c r="O207" i="2" s="1"/>
  <c r="P207" i="2" s="1"/>
  <c r="B210" i="2" l="1"/>
  <c r="C210" i="2"/>
  <c r="F210" i="2"/>
  <c r="A210" i="2"/>
  <c r="E211" i="2"/>
  <c r="N208" i="2"/>
  <c r="O208" i="2" s="1"/>
  <c r="P208" i="2" s="1"/>
  <c r="B211" i="2" l="1"/>
  <c r="C211" i="2"/>
  <c r="E212" i="2"/>
  <c r="A211" i="2"/>
  <c r="F211" i="2"/>
  <c r="N209" i="2"/>
  <c r="O209" i="2" s="1"/>
  <c r="P209" i="2" s="1"/>
  <c r="N210" i="2" l="1"/>
  <c r="O210" i="2" s="1"/>
  <c r="P210" i="2" s="1"/>
  <c r="B212" i="2"/>
  <c r="C212" i="2"/>
  <c r="F212" i="2"/>
  <c r="A212" i="2"/>
  <c r="E213" i="2"/>
  <c r="B213" i="2" l="1"/>
  <c r="C213" i="2"/>
  <c r="A213" i="2"/>
  <c r="E214" i="2"/>
  <c r="F213" i="2"/>
  <c r="N211" i="2"/>
  <c r="O211" i="2" s="1"/>
  <c r="P211" i="2" s="1"/>
  <c r="N212" i="2" l="1"/>
  <c r="O212" i="2" s="1"/>
  <c r="P212" i="2" s="1"/>
  <c r="B214" i="2"/>
  <c r="C214" i="2"/>
  <c r="A214" i="2"/>
  <c r="E215" i="2"/>
  <c r="F214" i="2"/>
  <c r="N213" i="2" l="1"/>
  <c r="O213" i="2" s="1"/>
  <c r="P213" i="2" s="1"/>
  <c r="B215" i="2"/>
  <c r="C215" i="2"/>
  <c r="F215" i="2"/>
  <c r="E216" i="2"/>
  <c r="A215" i="2"/>
  <c r="N214" i="2" l="1"/>
  <c r="O214" i="2" s="1"/>
  <c r="P214" i="2" s="1"/>
  <c r="B216" i="2"/>
  <c r="C216" i="2"/>
  <c r="E217" i="2"/>
  <c r="A216" i="2"/>
  <c r="F216" i="2"/>
  <c r="B217" i="2" l="1"/>
  <c r="C217" i="2"/>
  <c r="E218" i="2"/>
  <c r="A217" i="2"/>
  <c r="F217" i="2"/>
  <c r="N215" i="2"/>
  <c r="O215" i="2" s="1"/>
  <c r="P215" i="2" s="1"/>
  <c r="N216" i="2" l="1"/>
  <c r="O216" i="2" s="1"/>
  <c r="P216" i="2" s="1"/>
  <c r="B218" i="2"/>
  <c r="C218" i="2"/>
  <c r="E219" i="2"/>
  <c r="F218" i="2"/>
  <c r="A218" i="2"/>
  <c r="B219" i="2" l="1"/>
  <c r="C219" i="2"/>
  <c r="A219" i="2"/>
  <c r="F219" i="2"/>
  <c r="E220" i="2"/>
  <c r="N217" i="2"/>
  <c r="O217" i="2" s="1"/>
  <c r="P217" i="2" s="1"/>
  <c r="B220" i="2" l="1"/>
  <c r="C220" i="2"/>
  <c r="E221" i="2"/>
  <c r="F220" i="2"/>
  <c r="A220" i="2"/>
  <c r="N218" i="2"/>
  <c r="O218" i="2" s="1"/>
  <c r="P218" i="2" s="1"/>
  <c r="N219" i="2" l="1"/>
  <c r="O219" i="2" s="1"/>
  <c r="P219" i="2" s="1"/>
  <c r="B221" i="2"/>
  <c r="C221" i="2"/>
  <c r="A221" i="2"/>
  <c r="F221" i="2"/>
  <c r="E222" i="2"/>
  <c r="N220" i="2" l="1"/>
  <c r="O220" i="2" s="1"/>
  <c r="P220" i="2" s="1"/>
  <c r="B222" i="2"/>
  <c r="C222" i="2"/>
  <c r="F222" i="2"/>
  <c r="A222" i="2"/>
  <c r="E223" i="2"/>
  <c r="B223" i="2" l="1"/>
  <c r="C223" i="2"/>
  <c r="E224" i="2"/>
  <c r="A223" i="2"/>
  <c r="F223" i="2"/>
  <c r="N221" i="2"/>
  <c r="O221" i="2" s="1"/>
  <c r="P221" i="2" s="1"/>
  <c r="B224" i="2" l="1"/>
  <c r="C224" i="2"/>
  <c r="E225" i="2"/>
  <c r="A224" i="2"/>
  <c r="F224" i="2"/>
  <c r="N222" i="2"/>
  <c r="O222" i="2" s="1"/>
  <c r="P222" i="2" s="1"/>
  <c r="B225" i="2" l="1"/>
  <c r="C225" i="2"/>
  <c r="F225" i="2"/>
  <c r="A225" i="2"/>
  <c r="E226" i="2"/>
  <c r="N223" i="2"/>
  <c r="O223" i="2" s="1"/>
  <c r="P223" i="2" s="1"/>
  <c r="B226" i="2" l="1"/>
  <c r="C226" i="2"/>
  <c r="E227" i="2"/>
  <c r="A226" i="2"/>
  <c r="F226" i="2"/>
  <c r="N224" i="2"/>
  <c r="O224" i="2" s="1"/>
  <c r="P224" i="2" s="1"/>
  <c r="B227" i="2" l="1"/>
  <c r="C227" i="2"/>
  <c r="F227" i="2"/>
  <c r="E228" i="2"/>
  <c r="A227" i="2"/>
  <c r="N225" i="2"/>
  <c r="O225" i="2" s="1"/>
  <c r="P225" i="2" s="1"/>
  <c r="N226" i="2" l="1"/>
  <c r="O226" i="2" s="1"/>
  <c r="P226" i="2" s="1"/>
  <c r="B228" i="2"/>
  <c r="C228" i="2"/>
  <c r="E229" i="2"/>
  <c r="F228" i="2"/>
  <c r="A228" i="2"/>
  <c r="B229" i="2" l="1"/>
  <c r="C229" i="2"/>
  <c r="F229" i="2"/>
  <c r="E230" i="2"/>
  <c r="A229" i="2"/>
  <c r="N227" i="2"/>
  <c r="O227" i="2" s="1"/>
  <c r="P227" i="2" s="1"/>
  <c r="B230" i="2" l="1"/>
  <c r="C230" i="2"/>
  <c r="F230" i="2"/>
  <c r="E231" i="2"/>
  <c r="A230" i="2"/>
  <c r="N228" i="2"/>
  <c r="O228" i="2" s="1"/>
  <c r="P228" i="2" s="1"/>
  <c r="B231" i="2" l="1"/>
  <c r="C231" i="2"/>
  <c r="F231" i="2"/>
  <c r="E232" i="2"/>
  <c r="A231" i="2"/>
  <c r="N229" i="2"/>
  <c r="O229" i="2" s="1"/>
  <c r="P229" i="2" s="1"/>
  <c r="B232" i="2" l="1"/>
  <c r="C232" i="2"/>
  <c r="A232" i="2"/>
  <c r="F232" i="2"/>
  <c r="E233" i="2"/>
  <c r="N230" i="2"/>
  <c r="O230" i="2" s="1"/>
  <c r="P230" i="2" s="1"/>
  <c r="B233" i="2" l="1"/>
  <c r="C233" i="2"/>
  <c r="A233" i="2"/>
  <c r="E234" i="2"/>
  <c r="F233" i="2"/>
  <c r="N231" i="2"/>
  <c r="O231" i="2" s="1"/>
  <c r="P231" i="2" s="1"/>
  <c r="B234" i="2" l="1"/>
  <c r="C234" i="2"/>
  <c r="E235" i="2"/>
  <c r="A234" i="2"/>
  <c r="F234" i="2"/>
  <c r="N232" i="2"/>
  <c r="O232" i="2" s="1"/>
  <c r="P232" i="2" s="1"/>
  <c r="B235" i="2" l="1"/>
  <c r="C235" i="2"/>
  <c r="F235" i="2"/>
  <c r="A235" i="2"/>
  <c r="E236" i="2"/>
  <c r="N233" i="2"/>
  <c r="O233" i="2" s="1"/>
  <c r="P233" i="2" s="1"/>
  <c r="B236" i="2" l="1"/>
  <c r="C236" i="2"/>
  <c r="E237" i="2"/>
  <c r="A236" i="2"/>
  <c r="F236" i="2"/>
  <c r="N234" i="2"/>
  <c r="O234" i="2" s="1"/>
  <c r="P234" i="2" s="1"/>
  <c r="N235" i="2" l="1"/>
  <c r="O235" i="2" s="1"/>
  <c r="P235" i="2" s="1"/>
  <c r="B237" i="2"/>
  <c r="C237" i="2"/>
  <c r="E238" i="2"/>
  <c r="A237" i="2"/>
  <c r="F237" i="2"/>
  <c r="B238" i="2" l="1"/>
  <c r="C238" i="2"/>
  <c r="A238" i="2"/>
  <c r="E239" i="2"/>
  <c r="F238" i="2"/>
  <c r="N236" i="2"/>
  <c r="O236" i="2" s="1"/>
  <c r="P236" i="2" s="1"/>
  <c r="B239" i="2" l="1"/>
  <c r="C239" i="2"/>
  <c r="F239" i="2"/>
  <c r="E240" i="2"/>
  <c r="A239" i="2"/>
  <c r="N237" i="2"/>
  <c r="O237" i="2" s="1"/>
  <c r="P237" i="2" s="1"/>
  <c r="N238" i="2" l="1"/>
  <c r="O238" i="2" s="1"/>
  <c r="P238" i="2" s="1"/>
  <c r="B240" i="2"/>
  <c r="C240" i="2"/>
  <c r="F240" i="2"/>
  <c r="E241" i="2"/>
  <c r="A240" i="2"/>
  <c r="N239" i="2" l="1"/>
  <c r="O239" i="2" s="1"/>
  <c r="P239" i="2" s="1"/>
  <c r="B241" i="2"/>
  <c r="C241" i="2"/>
  <c r="F241" i="2"/>
  <c r="E242" i="2"/>
  <c r="A241" i="2"/>
  <c r="B242" i="2" l="1"/>
  <c r="C242" i="2"/>
  <c r="E243" i="2"/>
  <c r="A242" i="2"/>
  <c r="F242" i="2"/>
  <c r="N240" i="2"/>
  <c r="O240" i="2" s="1"/>
  <c r="P240" i="2" s="1"/>
  <c r="N241" i="2" l="1"/>
  <c r="O241" i="2" s="1"/>
  <c r="P241" i="2" s="1"/>
  <c r="B243" i="2"/>
  <c r="C243" i="2"/>
  <c r="F243" i="2"/>
  <c r="E244" i="2"/>
  <c r="A243" i="2"/>
  <c r="B244" i="2" l="1"/>
  <c r="C244" i="2"/>
  <c r="A244" i="2"/>
  <c r="E245" i="2"/>
  <c r="F244" i="2"/>
  <c r="N242" i="2"/>
  <c r="O242" i="2" s="1"/>
  <c r="P242" i="2" s="1"/>
  <c r="B245" i="2" l="1"/>
  <c r="C245" i="2"/>
  <c r="A245" i="2"/>
  <c r="E246" i="2"/>
  <c r="F245" i="2"/>
  <c r="N243" i="2"/>
  <c r="O243" i="2" s="1"/>
  <c r="P243" i="2" s="1"/>
  <c r="N244" i="2" l="1"/>
  <c r="O244" i="2" s="1"/>
  <c r="P244" i="2" s="1"/>
  <c r="B246" i="2"/>
  <c r="C246" i="2"/>
  <c r="F246" i="2"/>
  <c r="A246" i="2"/>
  <c r="E247" i="2"/>
  <c r="B247" i="2" l="1"/>
  <c r="C247" i="2"/>
  <c r="A247" i="2"/>
  <c r="F247" i="2"/>
  <c r="E248" i="2"/>
  <c r="N245" i="2"/>
  <c r="O245" i="2" s="1"/>
  <c r="P245" i="2" s="1"/>
  <c r="B248" i="2" l="1"/>
  <c r="C248" i="2"/>
  <c r="F248" i="2"/>
  <c r="A248" i="2"/>
  <c r="E249" i="2"/>
  <c r="N246" i="2"/>
  <c r="O246" i="2" s="1"/>
  <c r="P246" i="2" s="1"/>
  <c r="N247" i="2" l="1"/>
  <c r="O247" i="2" s="1"/>
  <c r="P247" i="2" s="1"/>
  <c r="B249" i="2"/>
  <c r="C249" i="2"/>
  <c r="E250" i="2"/>
  <c r="A249" i="2"/>
  <c r="F249" i="2"/>
  <c r="B250" i="2" l="1"/>
  <c r="C250" i="2"/>
  <c r="A250" i="2"/>
  <c r="F250" i="2"/>
  <c r="E251" i="2"/>
  <c r="N248" i="2"/>
  <c r="O248" i="2" s="1"/>
  <c r="P248" i="2" s="1"/>
  <c r="B251" i="2" l="1"/>
  <c r="C251" i="2"/>
  <c r="A251" i="2"/>
  <c r="E252" i="2"/>
  <c r="F251" i="2"/>
  <c r="N249" i="2"/>
  <c r="O249" i="2" s="1"/>
  <c r="P249" i="2" s="1"/>
  <c r="N250" i="2" l="1"/>
  <c r="O250" i="2" s="1"/>
  <c r="P250" i="2" s="1"/>
  <c r="B252" i="2"/>
  <c r="C252" i="2"/>
  <c r="F252" i="2"/>
  <c r="A252" i="2"/>
  <c r="E253" i="2"/>
  <c r="N251" i="2" l="1"/>
  <c r="O251" i="2" s="1"/>
  <c r="P251" i="2" s="1"/>
  <c r="B253" i="2"/>
  <c r="C253" i="2"/>
  <c r="E254" i="2"/>
  <c r="A253" i="2"/>
  <c r="F253" i="2"/>
  <c r="B254" i="2" l="1"/>
  <c r="C254" i="2"/>
  <c r="E255" i="2"/>
  <c r="F254" i="2"/>
  <c r="A254" i="2"/>
  <c r="N252" i="2"/>
  <c r="O252" i="2" s="1"/>
  <c r="P252" i="2" s="1"/>
  <c r="B255" i="2" l="1"/>
  <c r="C255" i="2"/>
  <c r="F255" i="2"/>
  <c r="A255" i="2"/>
  <c r="E256" i="2"/>
  <c r="N253" i="2"/>
  <c r="O253" i="2" s="1"/>
  <c r="P253" i="2" s="1"/>
  <c r="B256" i="2" l="1"/>
  <c r="C256" i="2"/>
  <c r="F256" i="2"/>
  <c r="E257" i="2"/>
  <c r="A256" i="2"/>
  <c r="N254" i="2"/>
  <c r="O254" i="2" s="1"/>
  <c r="P254" i="2" s="1"/>
  <c r="B257" i="2" l="1"/>
  <c r="C257" i="2"/>
  <c r="F257" i="2"/>
  <c r="A257" i="2"/>
  <c r="E258" i="2"/>
  <c r="N255" i="2"/>
  <c r="O255" i="2" s="1"/>
  <c r="P255" i="2" s="1"/>
  <c r="N256" i="2" l="1"/>
  <c r="O256" i="2" s="1"/>
  <c r="P256" i="2" s="1"/>
  <c r="B258" i="2"/>
  <c r="C258" i="2"/>
  <c r="A258" i="2"/>
  <c r="E259" i="2"/>
  <c r="F258" i="2"/>
  <c r="B259" i="2" l="1"/>
  <c r="C259" i="2"/>
  <c r="E260" i="2"/>
  <c r="F259" i="2"/>
  <c r="A259" i="2"/>
  <c r="N257" i="2"/>
  <c r="O257" i="2" s="1"/>
  <c r="P257" i="2" s="1"/>
  <c r="B260" i="2" l="1"/>
  <c r="C260" i="2"/>
  <c r="A260" i="2"/>
  <c r="F260" i="2"/>
  <c r="E261" i="2"/>
  <c r="N258" i="2"/>
  <c r="O258" i="2" s="1"/>
  <c r="P258" i="2" s="1"/>
  <c r="B261" i="2" l="1"/>
  <c r="C261" i="2"/>
  <c r="A261" i="2"/>
  <c r="F261" i="2"/>
  <c r="E262" i="2"/>
  <c r="N259" i="2"/>
  <c r="O259" i="2" s="1"/>
  <c r="P259" i="2" s="1"/>
  <c r="N260" i="2" l="1"/>
  <c r="O260" i="2" s="1"/>
  <c r="P260" i="2" s="1"/>
  <c r="B262" i="2"/>
  <c r="C262" i="2"/>
  <c r="F262" i="2"/>
  <c r="E263" i="2"/>
  <c r="A262" i="2"/>
  <c r="N261" i="2" l="1"/>
  <c r="O261" i="2" s="1"/>
  <c r="P261" i="2" s="1"/>
  <c r="B263" i="2"/>
  <c r="C263" i="2"/>
  <c r="F263" i="2"/>
  <c r="A263" i="2"/>
  <c r="E264" i="2"/>
  <c r="N262" i="2" l="1"/>
  <c r="O262" i="2" s="1"/>
  <c r="P262" i="2" s="1"/>
  <c r="B264" i="2"/>
  <c r="C264" i="2"/>
  <c r="F264" i="2"/>
  <c r="A264" i="2"/>
  <c r="E265" i="2"/>
  <c r="N263" i="2" l="1"/>
  <c r="O263" i="2" s="1"/>
  <c r="P263" i="2" s="1"/>
  <c r="B265" i="2"/>
  <c r="C265" i="2"/>
  <c r="F265" i="2"/>
  <c r="A265" i="2"/>
  <c r="E266" i="2"/>
  <c r="N264" i="2" l="1"/>
  <c r="O264" i="2" s="1"/>
  <c r="P264" i="2" s="1"/>
  <c r="B266" i="2"/>
  <c r="C266" i="2"/>
  <c r="A266" i="2"/>
  <c r="F266" i="2"/>
  <c r="E267" i="2"/>
  <c r="N265" i="2" l="1"/>
  <c r="O265" i="2" s="1"/>
  <c r="P265" i="2" s="1"/>
  <c r="B267" i="2"/>
  <c r="C267" i="2"/>
  <c r="F267" i="2"/>
  <c r="A267" i="2"/>
  <c r="E268" i="2"/>
  <c r="B268" i="2" l="1"/>
  <c r="C268" i="2"/>
  <c r="F268" i="2"/>
  <c r="E269" i="2"/>
  <c r="A268" i="2"/>
  <c r="N266" i="2"/>
  <c r="O266" i="2" s="1"/>
  <c r="P266" i="2" s="1"/>
  <c r="N267" i="2" l="1"/>
  <c r="O267" i="2" s="1"/>
  <c r="P267" i="2" s="1"/>
  <c r="B269" i="2"/>
  <c r="C269" i="2"/>
  <c r="E270" i="2"/>
  <c r="A269" i="2"/>
  <c r="F269" i="2"/>
  <c r="N268" i="2" l="1"/>
  <c r="O268" i="2" s="1"/>
  <c r="P268" i="2" s="1"/>
  <c r="B270" i="2"/>
  <c r="C270" i="2"/>
  <c r="F270" i="2"/>
  <c r="E271" i="2"/>
  <c r="A270" i="2"/>
  <c r="N269" i="2" l="1"/>
  <c r="O269" i="2" s="1"/>
  <c r="P269" i="2" s="1"/>
  <c r="B271" i="2"/>
  <c r="C271" i="2"/>
  <c r="E272" i="2"/>
  <c r="A271" i="2"/>
  <c r="F271" i="2"/>
  <c r="B272" i="2" l="1"/>
  <c r="C272" i="2"/>
  <c r="A272" i="2"/>
  <c r="E273" i="2"/>
  <c r="F272" i="2"/>
  <c r="N270" i="2"/>
  <c r="O270" i="2" s="1"/>
  <c r="P270" i="2" s="1"/>
  <c r="N271" i="2" l="1"/>
  <c r="O271" i="2" s="1"/>
  <c r="P271" i="2" s="1"/>
  <c r="B273" i="2"/>
  <c r="C273" i="2"/>
  <c r="E274" i="2"/>
  <c r="A273" i="2"/>
  <c r="F273" i="2"/>
  <c r="B274" i="2" l="1"/>
  <c r="C274" i="2"/>
  <c r="A274" i="2"/>
  <c r="F274" i="2"/>
  <c r="E275" i="2"/>
  <c r="N272" i="2"/>
  <c r="O272" i="2" s="1"/>
  <c r="P272" i="2" s="1"/>
  <c r="B275" i="2" l="1"/>
  <c r="C275" i="2"/>
  <c r="E276" i="2"/>
  <c r="A275" i="2"/>
  <c r="F275" i="2"/>
  <c r="N273" i="2"/>
  <c r="O273" i="2" s="1"/>
  <c r="P273" i="2" s="1"/>
  <c r="B276" i="2" l="1"/>
  <c r="C276" i="2"/>
  <c r="A276" i="2"/>
  <c r="E277" i="2"/>
  <c r="F276" i="2"/>
  <c r="N274" i="2"/>
  <c r="O274" i="2" s="1"/>
  <c r="P274" i="2" s="1"/>
  <c r="N275" i="2" l="1"/>
  <c r="O275" i="2" s="1"/>
  <c r="P275" i="2" s="1"/>
  <c r="B277" i="2"/>
  <c r="C277" i="2"/>
  <c r="F277" i="2"/>
  <c r="A277" i="2"/>
  <c r="E278" i="2"/>
  <c r="B278" i="2" l="1"/>
  <c r="C278" i="2"/>
  <c r="F278" i="2"/>
  <c r="E279" i="2"/>
  <c r="A278" i="2"/>
  <c r="N276" i="2"/>
  <c r="O276" i="2" s="1"/>
  <c r="P276" i="2" s="1"/>
  <c r="N277" i="2" l="1"/>
  <c r="O277" i="2" s="1"/>
  <c r="P277" i="2" s="1"/>
  <c r="B279" i="2"/>
  <c r="C279" i="2"/>
  <c r="A279" i="2"/>
  <c r="F279" i="2"/>
  <c r="E280" i="2"/>
  <c r="B280" i="2" l="1"/>
  <c r="C280" i="2"/>
  <c r="E281" i="2"/>
  <c r="A280" i="2"/>
  <c r="F280" i="2"/>
  <c r="N278" i="2"/>
  <c r="O278" i="2" s="1"/>
  <c r="P278" i="2" s="1"/>
  <c r="N279" i="2" l="1"/>
  <c r="O279" i="2" s="1"/>
  <c r="P279" i="2" s="1"/>
  <c r="B281" i="2"/>
  <c r="C281" i="2"/>
  <c r="A281" i="2"/>
  <c r="E282" i="2"/>
  <c r="F281" i="2"/>
  <c r="B282" i="2" l="1"/>
  <c r="C282" i="2"/>
  <c r="A282" i="2"/>
  <c r="F282" i="2"/>
  <c r="E283" i="2"/>
  <c r="N280" i="2"/>
  <c r="O280" i="2" s="1"/>
  <c r="P280" i="2" s="1"/>
  <c r="N281" i="2" l="1"/>
  <c r="O281" i="2" s="1"/>
  <c r="P281" i="2" s="1"/>
  <c r="B283" i="2"/>
  <c r="C283" i="2"/>
  <c r="E284" i="2"/>
  <c r="F283" i="2"/>
  <c r="A283" i="2"/>
  <c r="N282" i="2" l="1"/>
  <c r="O282" i="2" s="1"/>
  <c r="P282" i="2" s="1"/>
  <c r="B284" i="2"/>
  <c r="C284" i="2"/>
  <c r="E285" i="2"/>
  <c r="A284" i="2"/>
  <c r="F284" i="2"/>
  <c r="N283" i="2" l="1"/>
  <c r="O283" i="2" s="1"/>
  <c r="P283" i="2" s="1"/>
  <c r="B285" i="2"/>
  <c r="C285" i="2"/>
  <c r="A285" i="2"/>
  <c r="F285" i="2"/>
  <c r="E286" i="2"/>
  <c r="B286" i="2" l="1"/>
  <c r="C286" i="2"/>
  <c r="E287" i="2"/>
  <c r="F286" i="2"/>
  <c r="A286" i="2"/>
  <c r="N284" i="2"/>
  <c r="O284" i="2" s="1"/>
  <c r="P284" i="2" s="1"/>
  <c r="N285" i="2" l="1"/>
  <c r="O285" i="2" s="1"/>
  <c r="P285" i="2" s="1"/>
  <c r="B287" i="2"/>
  <c r="C287" i="2"/>
  <c r="F287" i="2"/>
  <c r="A287" i="2"/>
  <c r="E288" i="2"/>
  <c r="B288" i="2" l="1"/>
  <c r="C288" i="2"/>
  <c r="F288" i="2"/>
  <c r="E289" i="2"/>
  <c r="A288" i="2"/>
  <c r="N286" i="2"/>
  <c r="O286" i="2" s="1"/>
  <c r="P286" i="2" s="1"/>
  <c r="N287" i="2" l="1"/>
  <c r="O287" i="2" s="1"/>
  <c r="P287" i="2" s="1"/>
  <c r="B289" i="2"/>
  <c r="C289" i="2"/>
  <c r="E290" i="2"/>
  <c r="F289" i="2"/>
  <c r="A289" i="2"/>
  <c r="B290" i="2" l="1"/>
  <c r="C290" i="2"/>
  <c r="F290" i="2"/>
  <c r="A290" i="2"/>
  <c r="E291" i="2"/>
  <c r="N288" i="2"/>
  <c r="O288" i="2" s="1"/>
  <c r="P288" i="2" s="1"/>
  <c r="N289" i="2" l="1"/>
  <c r="O289" i="2" s="1"/>
  <c r="P289" i="2" s="1"/>
  <c r="B291" i="2"/>
  <c r="C291" i="2"/>
  <c r="A291" i="2"/>
  <c r="F291" i="2"/>
  <c r="E292" i="2"/>
  <c r="N290" i="2" l="1"/>
  <c r="O290" i="2" s="1"/>
  <c r="P290" i="2" s="1"/>
  <c r="B292" i="2"/>
  <c r="C292" i="2"/>
  <c r="F292" i="2"/>
  <c r="A292" i="2"/>
  <c r="E293" i="2"/>
  <c r="N291" i="2" l="1"/>
  <c r="O291" i="2" s="1"/>
  <c r="P291" i="2" s="1"/>
  <c r="B293" i="2"/>
  <c r="C293" i="2"/>
  <c r="F293" i="2"/>
  <c r="E294" i="2"/>
  <c r="A293" i="2"/>
  <c r="B294" i="2" l="1"/>
  <c r="C294" i="2"/>
  <c r="E295" i="2"/>
  <c r="A294" i="2"/>
  <c r="F294" i="2"/>
  <c r="N292" i="2"/>
  <c r="O292" i="2" s="1"/>
  <c r="P292" i="2" s="1"/>
  <c r="B295" i="2" l="1"/>
  <c r="C295" i="2"/>
  <c r="A295" i="2"/>
  <c r="E296" i="2"/>
  <c r="F295" i="2"/>
  <c r="N293" i="2"/>
  <c r="O293" i="2" s="1"/>
  <c r="P293" i="2" s="1"/>
  <c r="B296" i="2" l="1"/>
  <c r="C296" i="2"/>
  <c r="E297" i="2"/>
  <c r="F296" i="2"/>
  <c r="A296" i="2"/>
  <c r="N294" i="2"/>
  <c r="O294" i="2" s="1"/>
  <c r="P294" i="2" s="1"/>
  <c r="B297" i="2" l="1"/>
  <c r="C297" i="2"/>
  <c r="F297" i="2"/>
  <c r="A297" i="2"/>
  <c r="E298" i="2"/>
  <c r="N295" i="2"/>
  <c r="O295" i="2" s="1"/>
  <c r="P295" i="2" s="1"/>
  <c r="N296" i="2" l="1"/>
  <c r="O296" i="2" s="1"/>
  <c r="P296" i="2" s="1"/>
  <c r="B298" i="2"/>
  <c r="C298" i="2"/>
  <c r="F298" i="2"/>
  <c r="A298" i="2"/>
  <c r="E299" i="2"/>
  <c r="N297" i="2" l="1"/>
  <c r="O297" i="2" s="1"/>
  <c r="P297" i="2" s="1"/>
  <c r="B299" i="2"/>
  <c r="C299" i="2"/>
  <c r="F299" i="2"/>
  <c r="E300" i="2"/>
  <c r="A299" i="2"/>
  <c r="B300" i="2" l="1"/>
  <c r="C300" i="2"/>
  <c r="E301" i="2"/>
  <c r="A300" i="2"/>
  <c r="F300" i="2"/>
  <c r="N298" i="2"/>
  <c r="O298" i="2" s="1"/>
  <c r="P298" i="2" s="1"/>
  <c r="B301" i="2" l="1"/>
  <c r="C301" i="2"/>
  <c r="A301" i="2"/>
  <c r="E302" i="2"/>
  <c r="F301" i="2"/>
  <c r="N299" i="2"/>
  <c r="O299" i="2" s="1"/>
  <c r="P299" i="2" s="1"/>
  <c r="B302" i="2" l="1"/>
  <c r="C302" i="2"/>
  <c r="F302" i="2"/>
  <c r="E303" i="2"/>
  <c r="A302" i="2"/>
  <c r="N300" i="2"/>
  <c r="O300" i="2" s="1"/>
  <c r="P300" i="2" s="1"/>
  <c r="N301" i="2" l="1"/>
  <c r="O301" i="2" s="1"/>
  <c r="P301" i="2" s="1"/>
  <c r="B303" i="2"/>
  <c r="C303" i="2"/>
  <c r="E304" i="2"/>
  <c r="F303" i="2"/>
  <c r="A303" i="2"/>
  <c r="N302" i="2" l="1"/>
  <c r="O302" i="2" s="1"/>
  <c r="P302" i="2" s="1"/>
  <c r="B304" i="2"/>
  <c r="C304" i="2"/>
  <c r="A304" i="2"/>
  <c r="F304" i="2"/>
  <c r="E305" i="2"/>
  <c r="B305" i="2" l="1"/>
  <c r="C305" i="2"/>
  <c r="E306" i="2"/>
  <c r="A305" i="2"/>
  <c r="F305" i="2"/>
  <c r="N303" i="2"/>
  <c r="O303" i="2" s="1"/>
  <c r="P303" i="2" s="1"/>
  <c r="B306" i="2" l="1"/>
  <c r="C306" i="2"/>
  <c r="F306" i="2"/>
  <c r="E307" i="2"/>
  <c r="A306" i="2"/>
  <c r="N304" i="2"/>
  <c r="O304" i="2" s="1"/>
  <c r="P304" i="2" s="1"/>
  <c r="B307" i="2" l="1"/>
  <c r="C307" i="2"/>
  <c r="F307" i="2"/>
  <c r="A307" i="2"/>
  <c r="E308" i="2"/>
  <c r="N305" i="2"/>
  <c r="O305" i="2" s="1"/>
  <c r="P305" i="2" s="1"/>
  <c r="B308" i="2" l="1"/>
  <c r="C308" i="2"/>
  <c r="E309" i="2"/>
  <c r="F308" i="2"/>
  <c r="A308" i="2"/>
  <c r="N306" i="2"/>
  <c r="O306" i="2" s="1"/>
  <c r="P306" i="2" s="1"/>
  <c r="N307" i="2" l="1"/>
  <c r="O307" i="2" s="1"/>
  <c r="P307" i="2" s="1"/>
  <c r="B309" i="2"/>
  <c r="C309" i="2"/>
  <c r="E310" i="2"/>
  <c r="A309" i="2"/>
  <c r="F309" i="2"/>
  <c r="B310" i="2" l="1"/>
  <c r="C310" i="2"/>
  <c r="F310" i="2"/>
  <c r="A310" i="2"/>
  <c r="E311" i="2"/>
  <c r="N308" i="2"/>
  <c r="O308" i="2" s="1"/>
  <c r="P308" i="2" s="1"/>
  <c r="B311" i="2" l="1"/>
  <c r="C311" i="2"/>
  <c r="A311" i="2"/>
  <c r="E312" i="2"/>
  <c r="F311" i="2"/>
  <c r="N309" i="2"/>
  <c r="O309" i="2" s="1"/>
  <c r="P309" i="2" s="1"/>
  <c r="N310" i="2" l="1"/>
  <c r="O310" i="2" s="1"/>
  <c r="P310" i="2" s="1"/>
  <c r="B312" i="2"/>
  <c r="C312" i="2"/>
  <c r="F312" i="2"/>
  <c r="A312" i="2"/>
  <c r="E313" i="2"/>
  <c r="B313" i="2" l="1"/>
  <c r="C313" i="2"/>
  <c r="E314" i="2"/>
  <c r="F313" i="2"/>
  <c r="A313" i="2"/>
  <c r="N311" i="2"/>
  <c r="O311" i="2" s="1"/>
  <c r="P311" i="2" s="1"/>
  <c r="N312" i="2" l="1"/>
  <c r="O312" i="2" s="1"/>
  <c r="P312" i="2" s="1"/>
  <c r="B314" i="2"/>
  <c r="C314" i="2"/>
  <c r="A314" i="2"/>
  <c r="E315" i="2"/>
  <c r="F314" i="2"/>
  <c r="N313" i="2" l="1"/>
  <c r="O313" i="2" s="1"/>
  <c r="P313" i="2" s="1"/>
  <c r="B315" i="2"/>
  <c r="C315" i="2"/>
  <c r="F315" i="2"/>
  <c r="A315" i="2"/>
  <c r="E316" i="2"/>
  <c r="B316" i="2" l="1"/>
  <c r="C316" i="2"/>
  <c r="F316" i="2"/>
  <c r="E317" i="2"/>
  <c r="A316" i="2"/>
  <c r="N314" i="2"/>
  <c r="O314" i="2" s="1"/>
  <c r="P314" i="2" s="1"/>
  <c r="B317" i="2" l="1"/>
  <c r="C317" i="2"/>
  <c r="A317" i="2"/>
  <c r="F317" i="2"/>
  <c r="E318" i="2"/>
  <c r="N315" i="2"/>
  <c r="O315" i="2" s="1"/>
  <c r="P315" i="2" s="1"/>
  <c r="B318" i="2" l="1"/>
  <c r="C318" i="2"/>
  <c r="A318" i="2"/>
  <c r="F318" i="2"/>
  <c r="E319" i="2"/>
  <c r="N316" i="2"/>
  <c r="O316" i="2" s="1"/>
  <c r="P316" i="2" s="1"/>
  <c r="B319" i="2" l="1"/>
  <c r="C319" i="2"/>
  <c r="F319" i="2"/>
  <c r="E320" i="2"/>
  <c r="A319" i="2"/>
  <c r="N317" i="2"/>
  <c r="O317" i="2" s="1"/>
  <c r="P317" i="2" s="1"/>
  <c r="N318" i="2" l="1"/>
  <c r="O318" i="2" s="1"/>
  <c r="P318" i="2" s="1"/>
  <c r="B320" i="2"/>
  <c r="C320" i="2"/>
  <c r="F320" i="2"/>
  <c r="A320" i="2"/>
  <c r="E321" i="2"/>
  <c r="N319" i="2" l="1"/>
  <c r="O319" i="2" s="1"/>
  <c r="P319" i="2" s="1"/>
  <c r="B321" i="2"/>
  <c r="C321" i="2"/>
  <c r="F321" i="2"/>
  <c r="A321" i="2"/>
  <c r="E322" i="2"/>
  <c r="B322" i="2" l="1"/>
  <c r="C322" i="2"/>
  <c r="A322" i="2"/>
  <c r="F322" i="2"/>
  <c r="E323" i="2"/>
  <c r="N320" i="2"/>
  <c r="O320" i="2" s="1"/>
  <c r="P320" i="2" s="1"/>
  <c r="B323" i="2" l="1"/>
  <c r="C323" i="2"/>
  <c r="A323" i="2"/>
  <c r="E324" i="2"/>
  <c r="F323" i="2"/>
  <c r="N321" i="2"/>
  <c r="O321" i="2" s="1"/>
  <c r="P321" i="2" s="1"/>
  <c r="N322" i="2" l="1"/>
  <c r="O322" i="2" s="1"/>
  <c r="P322" i="2" s="1"/>
  <c r="B324" i="2"/>
  <c r="C324" i="2"/>
  <c r="E325" i="2"/>
  <c r="A324" i="2"/>
  <c r="F324" i="2"/>
  <c r="B325" i="2" l="1"/>
  <c r="C325" i="2"/>
  <c r="E326" i="2"/>
  <c r="F325" i="2"/>
  <c r="A325" i="2"/>
  <c r="N323" i="2"/>
  <c r="O323" i="2" s="1"/>
  <c r="P323" i="2" s="1"/>
  <c r="B326" i="2" l="1"/>
  <c r="C326" i="2"/>
  <c r="A326" i="2"/>
  <c r="F326" i="2"/>
  <c r="E327" i="2"/>
  <c r="N324" i="2"/>
  <c r="O324" i="2" s="1"/>
  <c r="P324" i="2" s="1"/>
  <c r="B327" i="2" l="1"/>
  <c r="C327" i="2"/>
  <c r="F327" i="2"/>
  <c r="A327" i="2"/>
  <c r="E328" i="2"/>
  <c r="N325" i="2"/>
  <c r="O325" i="2" s="1"/>
  <c r="P325" i="2" s="1"/>
  <c r="B328" i="2" l="1"/>
  <c r="C328" i="2"/>
  <c r="E329" i="2"/>
  <c r="F328" i="2"/>
  <c r="A328" i="2"/>
  <c r="N326" i="2"/>
  <c r="O326" i="2" s="1"/>
  <c r="P326" i="2" s="1"/>
  <c r="N327" i="2" l="1"/>
  <c r="O327" i="2" s="1"/>
  <c r="P327" i="2" s="1"/>
  <c r="B329" i="2"/>
  <c r="C329" i="2"/>
  <c r="E330" i="2"/>
  <c r="F329" i="2"/>
  <c r="A329" i="2"/>
  <c r="B330" i="2" l="1"/>
  <c r="C330" i="2"/>
  <c r="E331" i="2"/>
  <c r="A330" i="2"/>
  <c r="F330" i="2"/>
  <c r="N328" i="2"/>
  <c r="O328" i="2" s="1"/>
  <c r="P328" i="2" s="1"/>
  <c r="B331" i="2" l="1"/>
  <c r="C331" i="2"/>
  <c r="A331" i="2"/>
  <c r="F331" i="2"/>
  <c r="E332" i="2"/>
  <c r="N329" i="2"/>
  <c r="O329" i="2" s="1"/>
  <c r="P329" i="2" s="1"/>
  <c r="B332" i="2" l="1"/>
  <c r="C332" i="2"/>
  <c r="F332" i="2"/>
  <c r="E333" i="2"/>
  <c r="A332" i="2"/>
  <c r="N330" i="2"/>
  <c r="O330" i="2" s="1"/>
  <c r="P330" i="2" s="1"/>
  <c r="N331" i="2" l="1"/>
  <c r="O331" i="2" s="1"/>
  <c r="P331" i="2" s="1"/>
  <c r="B333" i="2"/>
  <c r="C333" i="2"/>
  <c r="E334" i="2"/>
  <c r="A333" i="2"/>
  <c r="F333" i="2"/>
  <c r="N332" i="2" l="1"/>
  <c r="O332" i="2" s="1"/>
  <c r="P332" i="2" s="1"/>
  <c r="B334" i="2"/>
  <c r="C334" i="2"/>
  <c r="F334" i="2"/>
  <c r="E335" i="2"/>
  <c r="A334" i="2"/>
  <c r="B335" i="2" l="1"/>
  <c r="C335" i="2"/>
  <c r="E336" i="2"/>
  <c r="F335" i="2"/>
  <c r="A335" i="2"/>
  <c r="N333" i="2"/>
  <c r="O333" i="2" s="1"/>
  <c r="P333" i="2" s="1"/>
  <c r="N334" i="2" l="1"/>
  <c r="O334" i="2" s="1"/>
  <c r="P334" i="2" s="1"/>
  <c r="B336" i="2"/>
  <c r="C336" i="2"/>
  <c r="A336" i="2"/>
  <c r="E337" i="2"/>
  <c r="F336" i="2"/>
  <c r="N335" i="2" l="1"/>
  <c r="O335" i="2" s="1"/>
  <c r="P335" i="2" s="1"/>
  <c r="B337" i="2"/>
  <c r="C337" i="2"/>
  <c r="F337" i="2"/>
  <c r="E338" i="2"/>
  <c r="A337" i="2"/>
  <c r="B338" i="2" l="1"/>
  <c r="C338" i="2"/>
  <c r="A338" i="2"/>
  <c r="E339" i="2"/>
  <c r="F338" i="2"/>
  <c r="N336" i="2"/>
  <c r="O336" i="2" s="1"/>
  <c r="P336" i="2" s="1"/>
  <c r="B339" i="2" l="1"/>
  <c r="C339" i="2"/>
  <c r="F339" i="2"/>
  <c r="E340" i="2"/>
  <c r="A339" i="2"/>
  <c r="N337" i="2"/>
  <c r="O337" i="2" s="1"/>
  <c r="P337" i="2" s="1"/>
  <c r="N338" i="2" l="1"/>
  <c r="O338" i="2" s="1"/>
  <c r="P338" i="2" s="1"/>
  <c r="B340" i="2"/>
  <c r="C340" i="2"/>
  <c r="E341" i="2"/>
  <c r="A340" i="2"/>
  <c r="F340" i="2"/>
  <c r="B341" i="2" l="1"/>
  <c r="C341" i="2"/>
  <c r="F341" i="2"/>
  <c r="A341" i="2"/>
  <c r="E342" i="2"/>
  <c r="N339" i="2"/>
  <c r="O339" i="2" s="1"/>
  <c r="P339" i="2" s="1"/>
  <c r="B342" i="2" l="1"/>
  <c r="C342" i="2"/>
  <c r="F342" i="2"/>
  <c r="E343" i="2"/>
  <c r="A342" i="2"/>
  <c r="N340" i="2"/>
  <c r="O340" i="2" s="1"/>
  <c r="P340" i="2" s="1"/>
  <c r="B343" i="2" l="1"/>
  <c r="C343" i="2"/>
  <c r="E344" i="2"/>
  <c r="F343" i="2"/>
  <c r="A343" i="2"/>
  <c r="N341" i="2"/>
  <c r="O341" i="2" s="1"/>
  <c r="P341" i="2" s="1"/>
  <c r="N342" i="2" l="1"/>
  <c r="O342" i="2" s="1"/>
  <c r="P342" i="2" s="1"/>
  <c r="B344" i="2"/>
  <c r="C344" i="2"/>
  <c r="E345" i="2"/>
  <c r="F344" i="2"/>
  <c r="A344" i="2"/>
  <c r="N343" i="2" l="1"/>
  <c r="O343" i="2" s="1"/>
  <c r="P343" i="2" s="1"/>
  <c r="B345" i="2"/>
  <c r="C345" i="2"/>
  <c r="F345" i="2"/>
  <c r="A345" i="2"/>
  <c r="E346" i="2"/>
  <c r="B346" i="2" l="1"/>
  <c r="C346" i="2"/>
  <c r="A346" i="2"/>
  <c r="F346" i="2"/>
  <c r="E347" i="2"/>
  <c r="N344" i="2"/>
  <c r="O344" i="2" s="1"/>
  <c r="P344" i="2" s="1"/>
  <c r="N345" i="2" l="1"/>
  <c r="O345" i="2" s="1"/>
  <c r="P345" i="2" s="1"/>
  <c r="B347" i="2"/>
  <c r="C347" i="2"/>
  <c r="E348" i="2"/>
  <c r="A347" i="2"/>
  <c r="F347" i="2"/>
  <c r="B348" i="2" l="1"/>
  <c r="C348" i="2"/>
  <c r="E349" i="2"/>
  <c r="A348" i="2"/>
  <c r="F348" i="2"/>
  <c r="N346" i="2"/>
  <c r="O346" i="2" s="1"/>
  <c r="P346" i="2" s="1"/>
  <c r="B349" i="2" l="1"/>
  <c r="C349" i="2"/>
  <c r="E350" i="2"/>
  <c r="F349" i="2"/>
  <c r="A349" i="2"/>
  <c r="N347" i="2"/>
  <c r="O347" i="2" s="1"/>
  <c r="P347" i="2" s="1"/>
  <c r="B350" i="2" l="1"/>
  <c r="C350" i="2"/>
  <c r="E351" i="2"/>
  <c r="F350" i="2"/>
  <c r="A350" i="2"/>
  <c r="N348" i="2"/>
  <c r="O348" i="2" s="1"/>
  <c r="P348" i="2" s="1"/>
  <c r="B351" i="2" l="1"/>
  <c r="C351" i="2"/>
  <c r="E352" i="2"/>
  <c r="F351" i="2"/>
  <c r="A351" i="2"/>
  <c r="N349" i="2"/>
  <c r="O349" i="2" s="1"/>
  <c r="P349" i="2" s="1"/>
  <c r="B352" i="2" l="1"/>
  <c r="C352" i="2"/>
  <c r="E353" i="2"/>
  <c r="F352" i="2"/>
  <c r="A352" i="2"/>
  <c r="N350" i="2"/>
  <c r="O350" i="2" s="1"/>
  <c r="P350" i="2" s="1"/>
  <c r="N351" i="2" l="1"/>
  <c r="O351" i="2" s="1"/>
  <c r="P351" i="2" s="1"/>
  <c r="B353" i="2"/>
  <c r="C353" i="2"/>
  <c r="F353" i="2"/>
  <c r="E354" i="2"/>
  <c r="A353" i="2"/>
  <c r="B354" i="2" l="1"/>
  <c r="C354" i="2"/>
  <c r="F354" i="2"/>
  <c r="A354" i="2"/>
  <c r="E355" i="2"/>
  <c r="N352" i="2"/>
  <c r="O352" i="2" s="1"/>
  <c r="P352" i="2" s="1"/>
  <c r="N353" i="2" l="1"/>
  <c r="O353" i="2" s="1"/>
  <c r="P353" i="2" s="1"/>
  <c r="B355" i="2"/>
  <c r="C355" i="2"/>
  <c r="E356" i="2"/>
  <c r="F355" i="2"/>
  <c r="A355" i="2"/>
  <c r="N354" i="2" l="1"/>
  <c r="O354" i="2" s="1"/>
  <c r="P354" i="2" s="1"/>
  <c r="B356" i="2"/>
  <c r="C356" i="2"/>
  <c r="A356" i="2"/>
  <c r="F356" i="2"/>
  <c r="E357" i="2"/>
  <c r="B357" i="2" l="1"/>
  <c r="C357" i="2"/>
  <c r="A357" i="2"/>
  <c r="E358" i="2"/>
  <c r="F357" i="2"/>
  <c r="N355" i="2"/>
  <c r="O355" i="2" s="1"/>
  <c r="P355" i="2" s="1"/>
  <c r="B358" i="2" l="1"/>
  <c r="C358" i="2"/>
  <c r="A358" i="2"/>
  <c r="F358" i="2"/>
  <c r="E359" i="2"/>
  <c r="N356" i="2"/>
  <c r="O356" i="2" s="1"/>
  <c r="P356" i="2" s="1"/>
  <c r="N357" i="2" l="1"/>
  <c r="O357" i="2" s="1"/>
  <c r="P357" i="2" s="1"/>
  <c r="B359" i="2"/>
  <c r="C359" i="2"/>
  <c r="A359" i="2"/>
  <c r="E360" i="2"/>
  <c r="F359" i="2"/>
  <c r="N358" i="2" l="1"/>
  <c r="O358" i="2" s="1"/>
  <c r="P358" i="2" s="1"/>
  <c r="B360" i="2"/>
  <c r="C360" i="2"/>
  <c r="A360" i="2"/>
  <c r="E361" i="2"/>
  <c r="F360" i="2"/>
  <c r="B361" i="2" l="1"/>
  <c r="C361" i="2"/>
  <c r="A361" i="2"/>
  <c r="F361" i="2"/>
  <c r="E362" i="2"/>
  <c r="N359" i="2"/>
  <c r="O359" i="2" s="1"/>
  <c r="P359" i="2" s="1"/>
  <c r="N360" i="2" l="1"/>
  <c r="O360" i="2" s="1"/>
  <c r="P360" i="2" s="1"/>
  <c r="B362" i="2"/>
  <c r="C362" i="2"/>
  <c r="E363" i="2"/>
  <c r="F362" i="2"/>
  <c r="A362" i="2"/>
  <c r="N361" i="2" l="1"/>
  <c r="O361" i="2" s="1"/>
  <c r="P361" i="2" s="1"/>
  <c r="B363" i="2"/>
  <c r="C363" i="2"/>
  <c r="F363" i="2"/>
  <c r="E364" i="2"/>
  <c r="A363" i="2"/>
  <c r="B364" i="2" l="1"/>
  <c r="C364" i="2"/>
  <c r="E365" i="2"/>
  <c r="F364" i="2"/>
  <c r="A364" i="2"/>
  <c r="N362" i="2"/>
  <c r="O362" i="2" s="1"/>
  <c r="P362" i="2" s="1"/>
  <c r="B365" i="2" l="1"/>
  <c r="C365" i="2"/>
  <c r="F365" i="2"/>
  <c r="A365" i="2"/>
  <c r="N363" i="2"/>
  <c r="O363" i="2" s="1"/>
  <c r="P363" i="2" s="1"/>
  <c r="N364" i="2" l="1"/>
  <c r="O364" i="2" s="1"/>
  <c r="P364" i="2" s="1"/>
  <c r="N365" i="2" l="1"/>
  <c r="O365" i="2" s="1"/>
  <c r="P365" i="2" s="1"/>
</calcChain>
</file>

<file path=xl/sharedStrings.xml><?xml version="1.0" encoding="utf-8"?>
<sst xmlns="http://schemas.openxmlformats.org/spreadsheetml/2006/main" count="55" uniqueCount="44">
  <si>
    <t>Prédéfinition d'horaires</t>
  </si>
  <si>
    <t>début matin</t>
  </si>
  <si>
    <t>fin matin</t>
  </si>
  <si>
    <t>début après-midi</t>
  </si>
  <si>
    <t>fin d'après-midi</t>
  </si>
  <si>
    <t>reprise le soir</t>
  </si>
  <si>
    <t>fin de journée</t>
  </si>
  <si>
    <t>Lundi</t>
  </si>
  <si>
    <t>Mercredi</t>
  </si>
  <si>
    <t>Jeudi</t>
  </si>
  <si>
    <t>Dimanche</t>
  </si>
  <si>
    <t>Jour</t>
  </si>
  <si>
    <t>jour</t>
  </si>
  <si>
    <t>Numéro jour</t>
  </si>
  <si>
    <t>Mardi</t>
  </si>
  <si>
    <t>Vendredi</t>
  </si>
  <si>
    <t>Samedi</t>
  </si>
  <si>
    <t>Semaine</t>
  </si>
  <si>
    <t>Date</t>
  </si>
  <si>
    <t>Total</t>
  </si>
  <si>
    <t>Année</t>
  </si>
  <si>
    <t>(All)</t>
  </si>
  <si>
    <t>Nb heures</t>
  </si>
  <si>
    <t>Heures decimales</t>
  </si>
  <si>
    <t>Nb d'heures hebdo (décimal)</t>
  </si>
  <si>
    <t>Mois</t>
  </si>
  <si>
    <t>Janvier</t>
  </si>
  <si>
    <t>Février</t>
  </si>
  <si>
    <t>Mars</t>
  </si>
  <si>
    <t>Avril</t>
  </si>
  <si>
    <t>Mai</t>
  </si>
  <si>
    <t>Juin</t>
  </si>
  <si>
    <t>Jullet</t>
  </si>
  <si>
    <t>Août</t>
  </si>
  <si>
    <t>Septembre</t>
  </si>
  <si>
    <t>Octobre</t>
  </si>
  <si>
    <t>Novembre</t>
  </si>
  <si>
    <t>Décembre</t>
  </si>
  <si>
    <t>N Mois</t>
  </si>
  <si>
    <t xml:space="preserve">Date de début de décompte : </t>
  </si>
  <si>
    <t>Temps de travail moyen sur la période</t>
  </si>
  <si>
    <r>
      <rPr>
        <b/>
        <sz val="16"/>
        <color theme="1"/>
        <rFont val="Arial"/>
        <family val="2"/>
      </rPr>
      <t xml:space="preserve">Utilisation de ce fichier : </t>
    </r>
    <r>
      <rPr>
        <sz val="11"/>
        <color theme="1"/>
        <rFont val="Arial"/>
        <family val="2"/>
      </rPr>
      <t xml:space="preserve">
</t>
    </r>
    <r>
      <rPr>
        <b/>
        <sz val="12"/>
        <color theme="4" tint="-0.249977111117893"/>
        <rFont val="Arial"/>
        <family val="2"/>
      </rPr>
      <t>Dans l'onglet "Paramètres du fichier" :</t>
    </r>
    <r>
      <rPr>
        <sz val="11"/>
        <color theme="1"/>
        <rFont val="Arial"/>
        <family val="2"/>
      </rPr>
      <t xml:space="preserve">
   1 - Mettre à jour la date de début d'utilisation du fichier (case verte)
   2 - Mettre à jour la prédéfinition des horaires. Cela permet de préremplir le fichier (cases oranges)
</t>
    </r>
    <r>
      <rPr>
        <b/>
        <sz val="12"/>
        <color theme="9" tint="-0.249977111117893"/>
        <rFont val="Arial"/>
        <family val="2"/>
      </rPr>
      <t xml:space="preserve">Dans l'onglet "saisie des données" : </t>
    </r>
    <r>
      <rPr>
        <sz val="11"/>
        <color theme="1"/>
        <rFont val="Arial"/>
        <family val="2"/>
      </rPr>
      <t xml:space="preserve">
Mettre à jour les heures de début et de fin de travail pour chaque jour travaillé (uniquement les cases vertes)
</t>
    </r>
    <r>
      <rPr>
        <b/>
        <sz val="12"/>
        <color theme="5" tint="-0.249977111117893"/>
        <rFont val="Arial"/>
        <family val="2"/>
      </rPr>
      <t xml:space="preserve">Dans l'onglet "Synthèse et graphe" :
</t>
    </r>
    <r>
      <rPr>
        <sz val="11"/>
        <rFont val="Arial"/>
        <family val="2"/>
      </rPr>
      <t xml:space="preserve">
Tu trouveras une synthèse des heures travaillées par semaine. 
</t>
    </r>
    <r>
      <rPr>
        <b/>
        <sz val="11"/>
        <rFont val="Arial"/>
        <family val="2"/>
      </rPr>
      <t>ATTENTION</t>
    </r>
    <r>
      <rPr>
        <sz val="11"/>
        <rFont val="Arial"/>
        <family val="2"/>
      </rPr>
      <t xml:space="preserve"> : il faut </t>
    </r>
    <r>
      <rPr>
        <b/>
        <sz val="11"/>
        <rFont val="Arial"/>
        <family val="2"/>
      </rPr>
      <t>mettre à jour le tableau dynamique</t>
    </r>
    <r>
      <rPr>
        <sz val="11"/>
        <rFont val="Arial"/>
        <family val="2"/>
      </rPr>
      <t xml:space="preserve"> après avoir modifier les heures dans l'onglet "saisie des données". Pour cela, </t>
    </r>
    <r>
      <rPr>
        <b/>
        <sz val="11"/>
        <rFont val="Arial"/>
        <family val="2"/>
      </rPr>
      <t>cliquer une fois dans le tableau, puis faire clic droit et choisir "refresh"</t>
    </r>
    <r>
      <rPr>
        <b/>
        <sz val="12"/>
        <rFont val="Arial"/>
        <family val="2"/>
      </rPr>
      <t xml:space="preserve">
</t>
    </r>
  </si>
  <si>
    <r>
      <rPr>
        <b/>
        <sz val="12"/>
        <color theme="9" tint="-0.249977111117893"/>
        <rFont val="Arial"/>
        <family val="2"/>
      </rPr>
      <t xml:space="preserve">Dans cet onglet "saisie des données" : </t>
    </r>
    <r>
      <rPr>
        <sz val="11"/>
        <color theme="1"/>
        <rFont val="Arial"/>
        <family val="2"/>
      </rPr>
      <t xml:space="preserve">
Mettre à jour les heures de début et de fin de travail pour chaque jour travaillé (uniquement les cases vertes)
</t>
    </r>
  </si>
  <si>
    <r>
      <rPr>
        <b/>
        <sz val="12"/>
        <color theme="5" tint="-0.249977111117893"/>
        <rFont val="Arial"/>
        <family val="2"/>
      </rPr>
      <t>Dans l'onglet "Synthèse et graphe" :</t>
    </r>
    <r>
      <rPr>
        <sz val="11"/>
        <color theme="1"/>
        <rFont val="Arial"/>
        <family val="2"/>
      </rPr>
      <t xml:space="preserve">
</t>
    </r>
    <r>
      <rPr>
        <b/>
        <sz val="11"/>
        <color theme="1"/>
        <rFont val="Arial"/>
        <family val="2"/>
      </rPr>
      <t>ATTENTION</t>
    </r>
    <r>
      <rPr>
        <sz val="11"/>
        <color theme="1"/>
        <rFont val="Arial"/>
        <family val="2"/>
      </rPr>
      <t xml:space="preserve"> : il faut </t>
    </r>
    <r>
      <rPr>
        <b/>
        <sz val="11"/>
        <color theme="1"/>
        <rFont val="Arial"/>
        <family val="2"/>
      </rPr>
      <t>mettre à jour le tableau dynamique</t>
    </r>
    <r>
      <rPr>
        <sz val="11"/>
        <color theme="1"/>
        <rFont val="Arial"/>
        <family val="2"/>
      </rPr>
      <t xml:space="preserve"> après avoir modifier les heures dans l'onglet "saisie des données". Pour cela, cliquer une fois dans le tableau (et non dans le graphe), puis faire clic droit et choisir "refresh"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</si>
</sst>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409]d\-mmm\-yy;@"/>
    <numFmt numFmtId="166" formatCode="[$-409]d\-mmm;@"/>
  </numFmts>
  <fonts count="11" x14ac:knownFonts="1">
    <font>
      <sz val="11"/>
      <color theme="1"/>
      <name val="Aptos Narrow"/>
      <family val="2"/>
      <scheme val="minor"/>
    </font>
    <font>
      <b/>
      <sz val="11"/>
      <color theme="1"/>
      <name val="Aptos Narrow"/>
      <family val="2"/>
      <scheme val="minor"/>
    </font>
    <font>
      <b/>
      <sz val="12"/>
      <name val="Arial"/>
      <family val="2"/>
    </font>
    <font>
      <b/>
      <sz val="12"/>
      <color theme="4" tint="-0.249977111117893"/>
      <name val="Arial"/>
      <family val="2"/>
    </font>
    <font>
      <b/>
      <sz val="12"/>
      <color theme="9" tint="-0.249977111117893"/>
      <name val="Arial"/>
      <family val="2"/>
    </font>
    <font>
      <sz val="11"/>
      <color theme="1"/>
      <name val="Arial"/>
      <family val="2"/>
    </font>
    <font>
      <b/>
      <sz val="12"/>
      <color theme="5" tint="-0.249977111117893"/>
      <name val="Arial"/>
      <family val="2"/>
    </font>
    <font>
      <sz val="11"/>
      <name val="Arial"/>
      <family val="2"/>
    </font>
    <font>
      <b/>
      <sz val="11"/>
      <name val="Arial"/>
      <family val="2"/>
    </font>
    <font>
      <b/>
      <sz val="16"/>
      <color theme="1"/>
      <name val="Arial"/>
      <family val="2"/>
    </font>
    <font>
      <b/>
      <sz val="11"/>
      <color theme="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164" fontId="0" fillId="0" borderId="0" xfId="0" applyNumberFormat="1"/>
    <xf numFmtId="165" fontId="0" fillId="0" borderId="0" xfId="0" applyNumberFormat="1"/>
    <xf numFmtId="0" fontId="1" fillId="0" borderId="0" xfId="0" applyFont="1" applyAlignment="1">
      <alignment wrapText="1"/>
    </xf>
    <xf numFmtId="1" fontId="0" fillId="0" borderId="0" xfId="0" applyNumberFormat="1"/>
    <xf numFmtId="166" fontId="0" fillId="0" borderId="0" xfId="0" applyNumberFormat="1"/>
    <xf numFmtId="0" fontId="0" fillId="0" borderId="0" xfId="0" pivotButton="1"/>
    <xf numFmtId="0" fontId="0" fillId="0" borderId="0" xfId="0" applyAlignment="1">
      <alignment horizontal="left"/>
    </xf>
    <xf numFmtId="2" fontId="0" fillId="0" borderId="0" xfId="0" applyNumberFormat="1"/>
    <xf numFmtId="16" fontId="0" fillId="3" borderId="0" xfId="0" applyNumberFormat="1" applyFill="1"/>
    <xf numFmtId="164" fontId="0" fillId="4" borderId="0" xfId="0" applyNumberFormat="1" applyFill="1"/>
    <xf numFmtId="164" fontId="0" fillId="2" borderId="0" xfId="0" applyNumberFormat="1" applyFill="1"/>
    <xf numFmtId="0" fontId="5"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cellXfs>
  <cellStyles count="1">
    <cellStyle name="Normal" xfId="0" builtinId="0"/>
  </cellStyles>
  <dxfs count="4">
    <dxf>
      <font>
        <b/>
        <i val="0"/>
        <color auto="1"/>
      </font>
      <fill>
        <patternFill>
          <bgColor theme="8" tint="0.79998168889431442"/>
        </patternFill>
      </fill>
      <border>
        <top style="thin">
          <color theme="9" tint="-0.24994659260841701"/>
        </top>
      </border>
    </dxf>
    <dxf>
      <fill>
        <patternFill>
          <bgColor rgb="FFFF0000"/>
        </patternFill>
      </fill>
    </dxf>
    <dxf>
      <fill>
        <patternFill>
          <bgColor theme="6" tint="0.7999816888943144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[decompte heures.xlsx]Synthèse et graphe!PivotTable1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aseline="0">
                <a:solidFill>
                  <a:sysClr val="windowText" lastClr="000000"/>
                </a:solidFill>
              </a:rPr>
              <a:t>Temps de travail par semaine (heures)</a:t>
            </a:r>
          </a:p>
        </c:rich>
      </c:tx>
      <c:layout>
        <c:manualLayout>
          <c:xMode val="edge"/>
          <c:yMode val="edge"/>
          <c:x val="0.34173374109653165"/>
          <c:y val="5.0166504056102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'Synthèse et graphe'!$B$4:$B$5</c:f>
              <c:strCache>
                <c:ptCount val="1"/>
                <c:pt idx="0">
                  <c:v>Total</c:v>
                </c:pt>
              </c:strCache>
            </c:strRef>
          </c:tx>
          <c:spPr>
            <a:ln w="28575" cap="rnd">
              <a:solidFill>
                <a:schemeClr val="accent1"/>
              </a:solidFill>
              <a:round/>
            </a:ln>
            <a:effectLst/>
          </c:spPr>
          <c:marker>
            <c:symbol val="none"/>
          </c:marker>
          <c:cat>
            <c:strRef>
              <c:f>'Synthèse et graphe'!$A$6:$A$49</c:f>
              <c:strCache>
                <c:ptCount val="44"/>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strCache>
            </c:strRef>
          </c:cat>
          <c:val>
            <c:numRef>
              <c:f>'Synthèse et graphe'!$B$6:$B$49</c:f>
              <c:numCache>
                <c:formatCode>0.00</c:formatCode>
                <c:ptCount val="44"/>
                <c:pt idx="0">
                  <c:v>38.5</c:v>
                </c:pt>
                <c:pt idx="1">
                  <c:v>38.5</c:v>
                </c:pt>
                <c:pt idx="2">
                  <c:v>38.5</c:v>
                </c:pt>
                <c:pt idx="3">
                  <c:v>38.5</c:v>
                </c:pt>
                <c:pt idx="4">
                  <c:v>38.5</c:v>
                </c:pt>
                <c:pt idx="5">
                  <c:v>38.5</c:v>
                </c:pt>
                <c:pt idx="6">
                  <c:v>38.5</c:v>
                </c:pt>
                <c:pt idx="7">
                  <c:v>38.5</c:v>
                </c:pt>
                <c:pt idx="8">
                  <c:v>38.5</c:v>
                </c:pt>
                <c:pt idx="9">
                  <c:v>38.5</c:v>
                </c:pt>
                <c:pt idx="10">
                  <c:v>38.5</c:v>
                </c:pt>
                <c:pt idx="11">
                  <c:v>38.5</c:v>
                </c:pt>
                <c:pt idx="12">
                  <c:v>38.5</c:v>
                </c:pt>
                <c:pt idx="13">
                  <c:v>38.5</c:v>
                </c:pt>
                <c:pt idx="14">
                  <c:v>38.5</c:v>
                </c:pt>
                <c:pt idx="15">
                  <c:v>38.5</c:v>
                </c:pt>
                <c:pt idx="16">
                  <c:v>38.5</c:v>
                </c:pt>
                <c:pt idx="17">
                  <c:v>38.5</c:v>
                </c:pt>
                <c:pt idx="18">
                  <c:v>38.5</c:v>
                </c:pt>
                <c:pt idx="19">
                  <c:v>38.5</c:v>
                </c:pt>
                <c:pt idx="20">
                  <c:v>38.5</c:v>
                </c:pt>
                <c:pt idx="21">
                  <c:v>38.5</c:v>
                </c:pt>
                <c:pt idx="22">
                  <c:v>38.5</c:v>
                </c:pt>
                <c:pt idx="23">
                  <c:v>38.5</c:v>
                </c:pt>
                <c:pt idx="24">
                  <c:v>38.5</c:v>
                </c:pt>
                <c:pt idx="25">
                  <c:v>38.5</c:v>
                </c:pt>
                <c:pt idx="26">
                  <c:v>38.5</c:v>
                </c:pt>
                <c:pt idx="27">
                  <c:v>38.5</c:v>
                </c:pt>
                <c:pt idx="28">
                  <c:v>38.5</c:v>
                </c:pt>
                <c:pt idx="29">
                  <c:v>38.5</c:v>
                </c:pt>
                <c:pt idx="30">
                  <c:v>38.5</c:v>
                </c:pt>
                <c:pt idx="31">
                  <c:v>38.5</c:v>
                </c:pt>
                <c:pt idx="32">
                  <c:v>38.5</c:v>
                </c:pt>
                <c:pt idx="33">
                  <c:v>38.5</c:v>
                </c:pt>
                <c:pt idx="34">
                  <c:v>38.5</c:v>
                </c:pt>
                <c:pt idx="35">
                  <c:v>38.5</c:v>
                </c:pt>
                <c:pt idx="36">
                  <c:v>38.5</c:v>
                </c:pt>
                <c:pt idx="37">
                  <c:v>38.5</c:v>
                </c:pt>
                <c:pt idx="38">
                  <c:v>38.5</c:v>
                </c:pt>
                <c:pt idx="39">
                  <c:v>38.5</c:v>
                </c:pt>
                <c:pt idx="40">
                  <c:v>38.5</c:v>
                </c:pt>
                <c:pt idx="41">
                  <c:v>38.5</c:v>
                </c:pt>
                <c:pt idx="42">
                  <c:v>38.5</c:v>
                </c:pt>
                <c:pt idx="43">
                  <c:v>30.8</c:v>
                </c:pt>
              </c:numCache>
            </c:numRef>
          </c:val>
          <c:smooth val="0"/>
          <c:extLst>
            <c:ext xmlns:c16="http://schemas.microsoft.com/office/drawing/2014/chart" uri="{C3380CC4-5D6E-409C-BE32-E72D297353CC}">
              <c16:uniqueId val="{00000004-20D7-47BF-9A91-C7E3846D3D74}"/>
            </c:ext>
          </c:extLst>
        </c:ser>
        <c:dLbls>
          <c:showLegendKey val="0"/>
          <c:showVal val="0"/>
          <c:showCatName val="0"/>
          <c:showSerName val="0"/>
          <c:showPercent val="0"/>
          <c:showBubbleSize val="0"/>
        </c:dLbls>
        <c:smooth val="0"/>
        <c:axId val="2042717952"/>
        <c:axId val="696968192"/>
      </c:lineChart>
      <c:catAx>
        <c:axId val="204271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6968192"/>
        <c:crosses val="autoZero"/>
        <c:auto val="1"/>
        <c:lblAlgn val="ctr"/>
        <c:lblOffset val="100"/>
        <c:noMultiLvlLbl val="0"/>
      </c:catAx>
      <c:valAx>
        <c:axId val="696968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27179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600074</xdr:colOff>
      <xdr:row>9</xdr:row>
      <xdr:rowOff>9525</xdr:rowOff>
    </xdr:from>
    <xdr:to>
      <xdr:col>22</xdr:col>
      <xdr:colOff>374649</xdr:colOff>
      <xdr:row>39</xdr:row>
      <xdr:rowOff>38100</xdr:rowOff>
    </xdr:to>
    <xdr:graphicFrame macro="">
      <xdr:nvGraphicFramePr>
        <xdr:cNvPr id="2" name="Chart 1">
          <a:extLst>
            <a:ext uri="{FF2B5EF4-FFF2-40B4-BE49-F238E27FC236}">
              <a16:creationId xmlns:a16="http://schemas.microsoft.com/office/drawing/2014/main" id="{26A42171-C328-5CCE-F4DD-4D3B508F5A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3</xdr:row>
      <xdr:rowOff>9524</xdr:rowOff>
    </xdr:from>
    <xdr:to>
      <xdr:col>7</xdr:col>
      <xdr:colOff>47625</xdr:colOff>
      <xdr:row>18</xdr:row>
      <xdr:rowOff>107949</xdr:rowOff>
    </xdr:to>
    <mc:AlternateContent xmlns:mc="http://schemas.openxmlformats.org/markup-compatibility/2006" xmlns:a14="http://schemas.microsoft.com/office/drawing/2010/main">
      <mc:Choice Requires="a14">
        <xdr:graphicFrame macro="">
          <xdr:nvGraphicFramePr>
            <xdr:cNvPr id="3" name="Semaine">
              <a:extLst>
                <a:ext uri="{FF2B5EF4-FFF2-40B4-BE49-F238E27FC236}">
                  <a16:creationId xmlns:a16="http://schemas.microsoft.com/office/drawing/2014/main" id="{4A4DC1FB-D5B2-EF41-DAD2-BA0585DEFF57}"/>
                </a:ext>
              </a:extLst>
            </xdr:cNvPr>
            <xdr:cNvGraphicFramePr/>
          </xdr:nvGraphicFramePr>
          <xdr:xfrm>
            <a:off x="0" y="0"/>
            <a:ext cx="0" cy="0"/>
          </xdr:xfrm>
          <a:graphic>
            <a:graphicData uri="http://schemas.microsoft.com/office/drawing/2010/slicer">
              <sle:slicer xmlns:sle="http://schemas.microsoft.com/office/drawing/2010/slicer" name="Semaine"/>
            </a:graphicData>
          </a:graphic>
        </xdr:graphicFrame>
      </mc:Choice>
      <mc:Fallback xmlns="">
        <xdr:sp macro="" textlink="">
          <xdr:nvSpPr>
            <xdr:cNvPr id="0" name=""/>
            <xdr:cNvSpPr>
              <a:spLocks noTextEdit="1"/>
            </xdr:cNvSpPr>
          </xdr:nvSpPr>
          <xdr:spPr>
            <a:xfrm>
              <a:off x="3076575" y="555624"/>
              <a:ext cx="1873250" cy="28067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368300</xdr:colOff>
      <xdr:row>21</xdr:row>
      <xdr:rowOff>15875</xdr:rowOff>
    </xdr:from>
    <xdr:to>
      <xdr:col>7</xdr:col>
      <xdr:colOff>38100</xdr:colOff>
      <xdr:row>37</xdr:row>
      <xdr:rowOff>85725</xdr:rowOff>
    </xdr:to>
    <mc:AlternateContent xmlns:mc="http://schemas.openxmlformats.org/markup-compatibility/2006" xmlns:a14="http://schemas.microsoft.com/office/drawing/2010/main">
      <mc:Choice Requires="a14">
        <xdr:graphicFrame macro="">
          <xdr:nvGraphicFramePr>
            <xdr:cNvPr id="6" name="Mois">
              <a:extLst>
                <a:ext uri="{FF2B5EF4-FFF2-40B4-BE49-F238E27FC236}">
                  <a16:creationId xmlns:a16="http://schemas.microsoft.com/office/drawing/2014/main" id="{F9897154-507F-B35F-B4B0-495BC318FCBD}"/>
                </a:ext>
              </a:extLst>
            </xdr:cNvPr>
            <xdr:cNvGraphicFramePr/>
          </xdr:nvGraphicFramePr>
          <xdr:xfrm>
            <a:off x="0" y="0"/>
            <a:ext cx="0" cy="0"/>
          </xdr:xfrm>
          <a:graphic>
            <a:graphicData uri="http://schemas.microsoft.com/office/drawing/2010/slicer">
              <sle:slicer xmlns:sle="http://schemas.microsoft.com/office/drawing/2010/slicer" name="Mois"/>
            </a:graphicData>
          </a:graphic>
        </xdr:graphicFrame>
      </mc:Choice>
      <mc:Fallback xmlns="">
        <xdr:sp macro="" textlink="">
          <xdr:nvSpPr>
            <xdr:cNvPr id="0" name=""/>
            <xdr:cNvSpPr>
              <a:spLocks noTextEdit="1"/>
            </xdr:cNvSpPr>
          </xdr:nvSpPr>
          <xdr:spPr>
            <a:xfrm>
              <a:off x="3076575" y="3816350"/>
              <a:ext cx="1866900" cy="2962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Dominique CHARPIN" refreshedDate="46073.663604513888" createdVersion="8" refreshedVersion="8" minRefreshableVersion="3" recordCount="364" xr:uid="{A151FAE7-1BF7-4CF5-BD9D-18A8DBF57900}">
  <cacheSource type="worksheet">
    <worksheetSource ref="A1:P365" sheet="saisie des données"/>
  </cacheSource>
  <cacheFields count="17">
    <cacheField name="Semaine" numFmtId="0">
      <sharedItems containsSemiMixedTypes="0" containsString="0" containsNumber="1" containsInteger="1" minValue="1" maxValue="53" count="53">
        <n v="10"/>
        <n v="11"/>
        <n v="12"/>
        <n v="13"/>
        <n v="14"/>
        <n v="15"/>
        <n v="16"/>
        <n v="17"/>
        <n v="18"/>
        <n v="19"/>
        <n v="20"/>
        <n v="21"/>
        <n v="22"/>
        <n v="23"/>
        <n v="24"/>
        <n v="25"/>
        <n v="26"/>
        <n v="27"/>
        <n v="28"/>
        <n v="29"/>
        <n v="30"/>
        <n v="31"/>
        <n v="32"/>
        <n v="33"/>
        <n v="34"/>
        <n v="35"/>
        <n v="36"/>
        <n v="37"/>
        <n v="38"/>
        <n v="39"/>
        <n v="40"/>
        <n v="41"/>
        <n v="42"/>
        <n v="43"/>
        <n v="44"/>
        <n v="45"/>
        <n v="46"/>
        <n v="47"/>
        <n v="48"/>
        <n v="49"/>
        <n v="50"/>
        <n v="51"/>
        <n v="52"/>
        <n v="53"/>
        <n v="1"/>
        <n v="2"/>
        <n v="3"/>
        <n v="4"/>
        <n v="5"/>
        <n v="6"/>
        <n v="7"/>
        <n v="8"/>
        <n v="9"/>
      </sharedItems>
    </cacheField>
    <cacheField name="Année" numFmtId="0">
      <sharedItems containsSemiMixedTypes="0" containsString="0" containsNumber="1" containsInteger="1" minValue="2026" maxValue="2027" count="2">
        <n v="2026"/>
        <n v="2027"/>
      </sharedItems>
    </cacheField>
    <cacheField name="N Mois" numFmtId="0">
      <sharedItems containsSemiMixedTypes="0" containsString="0" containsNumber="1" containsInteger="1" minValue="1" maxValue="12"/>
    </cacheField>
    <cacheField name="Mois" numFmtId="0">
      <sharedItems count="12">
        <s v="Mars"/>
        <s v="Avril"/>
        <s v="Mai"/>
        <s v="Juin"/>
        <s v="Jullet"/>
        <s v="Août"/>
        <s v="Septembre"/>
        <s v="Octobre"/>
        <s v="Novembre"/>
        <s v="Décembre"/>
        <s v="Janvier"/>
        <s v="Février"/>
      </sharedItems>
    </cacheField>
    <cacheField name="Date" numFmtId="166">
      <sharedItems containsSemiMixedTypes="0" containsNonDate="0" containsDate="1" containsString="0" minDate="2026-03-02T00:00:00" maxDate="2027-03-01T00:00:00"/>
    </cacheField>
    <cacheField name="Numéro jour" numFmtId="1">
      <sharedItems containsSemiMixedTypes="0" containsString="0" containsNumber="1" containsInteger="1" minValue="1" maxValue="7"/>
    </cacheField>
    <cacheField name="Jour" numFmtId="165">
      <sharedItems/>
    </cacheField>
    <cacheField name="début matin" numFmtId="164">
      <sharedItems containsSemiMixedTypes="0" containsNonDate="0" containsDate="1" containsString="0" minDate="1899-12-30T00:00:00" maxDate="1899-12-30T08:00:00"/>
    </cacheField>
    <cacheField name="fin matin" numFmtId="164">
      <sharedItems containsSemiMixedTypes="0" containsNonDate="0" containsDate="1" containsString="0" minDate="1899-12-30T00:00:00" maxDate="1899-12-30T12:00:00"/>
    </cacheField>
    <cacheField name="début après-midi" numFmtId="164">
      <sharedItems containsSemiMixedTypes="0" containsNonDate="0" containsDate="1" containsString="0" minDate="1899-12-30T00:00:00" maxDate="1899-12-30T13:00:00"/>
    </cacheField>
    <cacheField name="fin d'après-midi" numFmtId="164">
      <sharedItems containsSemiMixedTypes="0" containsNonDate="0" containsDate="1" containsString="0" minDate="1899-12-30T00:00:00" maxDate="1899-12-30T16:42:00"/>
    </cacheField>
    <cacheField name="reprise le soir" numFmtId="164">
      <sharedItems containsSemiMixedTypes="0" containsNonDate="0" containsDate="1" containsString="0" minDate="1899-12-30T00:00:00" maxDate="1899-12-31T00:00:00"/>
    </cacheField>
    <cacheField name="fin de journée" numFmtId="164">
      <sharedItems containsSemiMixedTypes="0" containsNonDate="0" containsDate="1" containsString="0" minDate="1899-12-30T00:00:00" maxDate="1899-12-31T00:00:00"/>
    </cacheField>
    <cacheField name="Total" numFmtId="164">
      <sharedItems containsSemiMixedTypes="0" containsNonDate="0" containsDate="1" containsString="0" minDate="1899-12-30T00:00:00" maxDate="1899-12-30T10:00:00" count="6">
        <d v="1899-12-30T07:42:00"/>
        <d v="1899-12-30T00:00:00"/>
        <d v="1899-12-30T08:00:00" u="1"/>
        <d v="1899-12-30T08:30:00" u="1"/>
        <d v="1899-12-30T10:00:00" u="1"/>
        <d v="1899-12-30T07:00:00" u="1"/>
      </sharedItems>
      <fieldGroup par="16"/>
    </cacheField>
    <cacheField name="Nb heures" numFmtId="2">
      <sharedItems containsSemiMixedTypes="0" containsString="0" containsNumber="1" containsInteger="1" minValue="0" maxValue="7"/>
    </cacheField>
    <cacheField name="Heures decimales" numFmtId="2">
      <sharedItems containsSemiMixedTypes="0" containsString="0" containsNumber="1" minValue="0" maxValue="7.7"/>
    </cacheField>
    <cacheField name="Hours (Total)" numFmtId="0" databaseField="0">
      <fieldGroup base="13">
        <rangePr groupBy="hours" startDate="1899-12-30T00:00:00" endDate="1899-12-30T07:42:00"/>
        <groupItems count="26">
          <s v="&lt;1/0/1900"/>
          <s v="12 AM"/>
          <s v="1 AM"/>
          <s v="2 AM"/>
          <s v="3 AM"/>
          <s v="4 AM"/>
          <s v="5 AM"/>
          <s v="6 AM"/>
          <s v="7 AM"/>
          <s v="8 AM"/>
          <s v="9 AM"/>
          <s v="10 AM"/>
          <s v="11 AM"/>
          <s v="12 PM"/>
          <s v="1 PM"/>
          <s v="2 PM"/>
          <s v="3 PM"/>
          <s v="4 PM"/>
          <s v="5 PM"/>
          <s v="6 PM"/>
          <s v="7 PM"/>
          <s v="8 PM"/>
          <s v="9 PM"/>
          <s v="10 PM"/>
          <s v="11 PM"/>
          <s v="&gt;1/0/1900"/>
        </groupItems>
      </fieldGroup>
    </cacheField>
  </cacheFields>
  <extLst>
    <ext xmlns:x14="http://schemas.microsoft.com/office/spreadsheetml/2009/9/main" uri="{725AE2AE-9491-48be-B2B4-4EB974FC3084}">
      <x14:pivotCacheDefinition pivotCacheId="8520552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4">
  <r>
    <x v="0"/>
    <x v="0"/>
    <n v="3"/>
    <x v="0"/>
    <d v="2026-03-02T00:00:00"/>
    <n v="2"/>
    <s v="Lundi"/>
    <d v="1899-12-30T08:00:00"/>
    <d v="1899-12-30T12:00:00"/>
    <d v="1899-12-30T13:00:00"/>
    <d v="1899-12-30T16:42:00"/>
    <d v="1899-12-30T00:00:00"/>
    <d v="1899-12-30T00:00:00"/>
    <x v="0"/>
    <n v="7"/>
    <n v="7.7"/>
  </r>
  <r>
    <x v="0"/>
    <x v="0"/>
    <n v="3"/>
    <x v="0"/>
    <d v="2026-03-03T00:00:00"/>
    <n v="3"/>
    <s v="Mardi"/>
    <d v="1899-12-30T08:00:00"/>
    <d v="1899-12-30T12:00:00"/>
    <d v="1899-12-30T13:00:00"/>
    <d v="1899-12-30T16:42:00"/>
    <d v="1899-12-30T00:00:00"/>
    <d v="1899-12-30T00:00:00"/>
    <x v="0"/>
    <n v="7"/>
    <n v="7.7"/>
  </r>
  <r>
    <x v="0"/>
    <x v="0"/>
    <n v="3"/>
    <x v="0"/>
    <d v="2026-03-04T00:00:00"/>
    <n v="4"/>
    <s v="Mercredi"/>
    <d v="1899-12-30T08:00:00"/>
    <d v="1899-12-30T12:00:00"/>
    <d v="1899-12-30T13:00:00"/>
    <d v="1899-12-30T16:42:00"/>
    <d v="1899-12-30T00:00:00"/>
    <d v="1899-12-30T00:00:00"/>
    <x v="0"/>
    <n v="7"/>
    <n v="7.7"/>
  </r>
  <r>
    <x v="0"/>
    <x v="0"/>
    <n v="3"/>
    <x v="0"/>
    <d v="2026-03-05T00:00:00"/>
    <n v="5"/>
    <s v="Jeudi"/>
    <d v="1899-12-30T08:00:00"/>
    <d v="1899-12-30T12:00:00"/>
    <d v="1899-12-30T13:00:00"/>
    <d v="1899-12-30T16:42:00"/>
    <d v="1899-12-30T00:00:00"/>
    <d v="1899-12-30T00:00:00"/>
    <x v="0"/>
    <n v="7"/>
    <n v="7.7"/>
  </r>
  <r>
    <x v="0"/>
    <x v="0"/>
    <n v="3"/>
    <x v="0"/>
    <d v="2026-03-06T00:00:00"/>
    <n v="6"/>
    <s v="Vendredi"/>
    <d v="1899-12-30T08:00:00"/>
    <d v="1899-12-30T12:00:00"/>
    <d v="1899-12-30T13:00:00"/>
    <d v="1899-12-30T16:42:00"/>
    <d v="1899-12-30T00:00:00"/>
    <d v="1899-12-30T00:00:00"/>
    <x v="0"/>
    <n v="7"/>
    <n v="7.7"/>
  </r>
  <r>
    <x v="0"/>
    <x v="0"/>
    <n v="3"/>
    <x v="0"/>
    <d v="2026-03-07T00:00:00"/>
    <n v="7"/>
    <s v="Samedi"/>
    <d v="1899-12-30T00:00:00"/>
    <d v="1899-12-30T00:00:00"/>
    <d v="1899-12-30T00:00:00"/>
    <d v="1899-12-30T00:00:00"/>
    <d v="1899-12-30T00:00:00"/>
    <d v="1899-12-30T00:00:00"/>
    <x v="1"/>
    <n v="0"/>
    <n v="0"/>
  </r>
  <r>
    <x v="1"/>
    <x v="0"/>
    <n v="3"/>
    <x v="0"/>
    <d v="2026-03-08T00:00:00"/>
    <n v="1"/>
    <s v="Dimanche"/>
    <d v="1899-12-30T00:00:00"/>
    <d v="1899-12-30T00:00:00"/>
    <d v="1899-12-30T00:00:00"/>
    <d v="1899-12-30T00:00:00"/>
    <d v="1899-12-30T00:00:00"/>
    <d v="1899-12-30T00:00:00"/>
    <x v="1"/>
    <n v="0"/>
    <n v="0"/>
  </r>
  <r>
    <x v="1"/>
    <x v="0"/>
    <n v="3"/>
    <x v="0"/>
    <d v="2026-03-09T00:00:00"/>
    <n v="2"/>
    <s v="Lundi"/>
    <d v="1899-12-30T08:00:00"/>
    <d v="1899-12-30T12:00:00"/>
    <d v="1899-12-30T13:00:00"/>
    <d v="1899-12-30T16:42:00"/>
    <d v="1899-12-30T00:00:00"/>
    <d v="1899-12-30T00:00:00"/>
    <x v="0"/>
    <n v="7"/>
    <n v="7.7"/>
  </r>
  <r>
    <x v="1"/>
    <x v="0"/>
    <n v="3"/>
    <x v="0"/>
    <d v="2026-03-10T00:00:00"/>
    <n v="3"/>
    <s v="Mardi"/>
    <d v="1899-12-30T08:00:00"/>
    <d v="1899-12-30T12:00:00"/>
    <d v="1899-12-30T13:00:00"/>
    <d v="1899-12-30T16:42:00"/>
    <d v="1899-12-30T00:00:00"/>
    <d v="1899-12-30T00:00:00"/>
    <x v="0"/>
    <n v="7"/>
    <n v="7.7"/>
  </r>
  <r>
    <x v="1"/>
    <x v="0"/>
    <n v="3"/>
    <x v="0"/>
    <d v="2026-03-11T00:00:00"/>
    <n v="4"/>
    <s v="Mercredi"/>
    <d v="1899-12-30T08:00:00"/>
    <d v="1899-12-30T12:00:00"/>
    <d v="1899-12-30T13:00:00"/>
    <d v="1899-12-30T16:42:00"/>
    <d v="1899-12-30T00:00:00"/>
    <d v="1899-12-30T00:00:00"/>
    <x v="0"/>
    <n v="7"/>
    <n v="7.7"/>
  </r>
  <r>
    <x v="1"/>
    <x v="0"/>
    <n v="3"/>
    <x v="0"/>
    <d v="2026-03-12T00:00:00"/>
    <n v="5"/>
    <s v="Jeudi"/>
    <d v="1899-12-30T08:00:00"/>
    <d v="1899-12-30T12:00:00"/>
    <d v="1899-12-30T13:00:00"/>
    <d v="1899-12-30T16:42:00"/>
    <d v="1899-12-30T00:00:00"/>
    <d v="1899-12-30T00:00:00"/>
    <x v="0"/>
    <n v="7"/>
    <n v="7.7"/>
  </r>
  <r>
    <x v="1"/>
    <x v="0"/>
    <n v="3"/>
    <x v="0"/>
    <d v="2026-03-13T00:00:00"/>
    <n v="6"/>
    <s v="Vendredi"/>
    <d v="1899-12-30T08:00:00"/>
    <d v="1899-12-30T12:00:00"/>
    <d v="1899-12-30T13:00:00"/>
    <d v="1899-12-30T16:42:00"/>
    <d v="1899-12-30T00:00:00"/>
    <d v="1899-12-30T00:00:00"/>
    <x v="0"/>
    <n v="7"/>
    <n v="7.7"/>
  </r>
  <r>
    <x v="1"/>
    <x v="0"/>
    <n v="3"/>
    <x v="0"/>
    <d v="2026-03-14T00:00:00"/>
    <n v="7"/>
    <s v="Samedi"/>
    <d v="1899-12-30T00:00:00"/>
    <d v="1899-12-30T00:00:00"/>
    <d v="1899-12-30T00:00:00"/>
    <d v="1899-12-30T00:00:00"/>
    <d v="1899-12-30T00:00:00"/>
    <d v="1899-12-30T00:00:00"/>
    <x v="1"/>
    <n v="0"/>
    <n v="0"/>
  </r>
  <r>
    <x v="2"/>
    <x v="0"/>
    <n v="3"/>
    <x v="0"/>
    <d v="2026-03-15T00:00:00"/>
    <n v="1"/>
    <s v="Dimanche"/>
    <d v="1899-12-30T00:00:00"/>
    <d v="1899-12-30T00:00:00"/>
    <d v="1899-12-30T00:00:00"/>
    <d v="1899-12-30T00:00:00"/>
    <d v="1899-12-30T00:00:00"/>
    <d v="1899-12-30T00:00:00"/>
    <x v="1"/>
    <n v="0"/>
    <n v="0"/>
  </r>
  <r>
    <x v="2"/>
    <x v="0"/>
    <n v="3"/>
    <x v="0"/>
    <d v="2026-03-16T00:00:00"/>
    <n v="2"/>
    <s v="Lundi"/>
    <d v="1899-12-30T08:00:00"/>
    <d v="1899-12-30T12:00:00"/>
    <d v="1899-12-30T13:00:00"/>
    <d v="1899-12-30T16:42:00"/>
    <d v="1899-12-30T00:00:00"/>
    <d v="1899-12-30T00:00:00"/>
    <x v="0"/>
    <n v="7"/>
    <n v="7.7"/>
  </r>
  <r>
    <x v="2"/>
    <x v="0"/>
    <n v="3"/>
    <x v="0"/>
    <d v="2026-03-17T00:00:00"/>
    <n v="3"/>
    <s v="Mardi"/>
    <d v="1899-12-30T08:00:00"/>
    <d v="1899-12-30T12:00:00"/>
    <d v="1899-12-30T13:00:00"/>
    <d v="1899-12-30T16:42:00"/>
    <d v="1899-12-30T00:00:00"/>
    <d v="1899-12-30T00:00:00"/>
    <x v="0"/>
    <n v="7"/>
    <n v="7.7"/>
  </r>
  <r>
    <x v="2"/>
    <x v="0"/>
    <n v="3"/>
    <x v="0"/>
    <d v="2026-03-18T00:00:00"/>
    <n v="4"/>
    <s v="Mercredi"/>
    <d v="1899-12-30T08:00:00"/>
    <d v="1899-12-30T12:00:00"/>
    <d v="1899-12-30T13:00:00"/>
    <d v="1899-12-30T16:42:00"/>
    <d v="1899-12-30T00:00:00"/>
    <d v="1899-12-30T00:00:00"/>
    <x v="0"/>
    <n v="7"/>
    <n v="7.7"/>
  </r>
  <r>
    <x v="2"/>
    <x v="0"/>
    <n v="3"/>
    <x v="0"/>
    <d v="2026-03-19T00:00:00"/>
    <n v="5"/>
    <s v="Jeudi"/>
    <d v="1899-12-30T08:00:00"/>
    <d v="1899-12-30T12:00:00"/>
    <d v="1899-12-30T13:00:00"/>
    <d v="1899-12-30T16:42:00"/>
    <d v="1899-12-30T00:00:00"/>
    <d v="1899-12-30T00:00:00"/>
    <x v="0"/>
    <n v="7"/>
    <n v="7.7"/>
  </r>
  <r>
    <x v="2"/>
    <x v="0"/>
    <n v="3"/>
    <x v="0"/>
    <d v="2026-03-20T00:00:00"/>
    <n v="6"/>
    <s v="Vendredi"/>
    <d v="1899-12-30T08:00:00"/>
    <d v="1899-12-30T12:00:00"/>
    <d v="1899-12-30T13:00:00"/>
    <d v="1899-12-30T16:42:00"/>
    <d v="1899-12-30T00:00:00"/>
    <d v="1899-12-30T00:00:00"/>
    <x v="0"/>
    <n v="7"/>
    <n v="7.7"/>
  </r>
  <r>
    <x v="2"/>
    <x v="0"/>
    <n v="3"/>
    <x v="0"/>
    <d v="2026-03-21T00:00:00"/>
    <n v="7"/>
    <s v="Samedi"/>
    <d v="1899-12-30T00:00:00"/>
    <d v="1899-12-30T00:00:00"/>
    <d v="1899-12-30T00:00:00"/>
    <d v="1899-12-30T00:00:00"/>
    <d v="1899-12-30T00:00:00"/>
    <d v="1899-12-30T00:00:00"/>
    <x v="1"/>
    <n v="0"/>
    <n v="0"/>
  </r>
  <r>
    <x v="3"/>
    <x v="0"/>
    <n v="3"/>
    <x v="0"/>
    <d v="2026-03-22T00:00:00"/>
    <n v="1"/>
    <s v="Dimanche"/>
    <d v="1899-12-30T00:00:00"/>
    <d v="1899-12-30T00:00:00"/>
    <d v="1899-12-30T00:00:00"/>
    <d v="1899-12-30T00:00:00"/>
    <d v="1899-12-30T00:00:00"/>
    <d v="1899-12-30T00:00:00"/>
    <x v="1"/>
    <n v="0"/>
    <n v="0"/>
  </r>
  <r>
    <x v="3"/>
    <x v="0"/>
    <n v="3"/>
    <x v="0"/>
    <d v="2026-03-23T00:00:00"/>
    <n v="2"/>
    <s v="Lundi"/>
    <d v="1899-12-30T08:00:00"/>
    <d v="1899-12-30T12:00:00"/>
    <d v="1899-12-30T13:00:00"/>
    <d v="1899-12-30T16:42:00"/>
    <d v="1899-12-30T00:00:00"/>
    <d v="1899-12-30T00:00:00"/>
    <x v="0"/>
    <n v="7"/>
    <n v="7.7"/>
  </r>
  <r>
    <x v="3"/>
    <x v="0"/>
    <n v="3"/>
    <x v="0"/>
    <d v="2026-03-24T00:00:00"/>
    <n v="3"/>
    <s v="Mardi"/>
    <d v="1899-12-30T08:00:00"/>
    <d v="1899-12-30T12:00:00"/>
    <d v="1899-12-30T13:00:00"/>
    <d v="1899-12-30T16:42:00"/>
    <d v="1899-12-30T00:00:00"/>
    <d v="1899-12-30T00:00:00"/>
    <x v="0"/>
    <n v="7"/>
    <n v="7.7"/>
  </r>
  <r>
    <x v="3"/>
    <x v="0"/>
    <n v="3"/>
    <x v="0"/>
    <d v="2026-03-25T00:00:00"/>
    <n v="4"/>
    <s v="Mercredi"/>
    <d v="1899-12-30T08:00:00"/>
    <d v="1899-12-30T12:00:00"/>
    <d v="1899-12-30T13:00:00"/>
    <d v="1899-12-30T16:42:00"/>
    <d v="1899-12-30T00:00:00"/>
    <d v="1899-12-30T00:00:00"/>
    <x v="0"/>
    <n v="7"/>
    <n v="7.7"/>
  </r>
  <r>
    <x v="3"/>
    <x v="0"/>
    <n v="3"/>
    <x v="0"/>
    <d v="2026-03-26T00:00:00"/>
    <n v="5"/>
    <s v="Jeudi"/>
    <d v="1899-12-30T08:00:00"/>
    <d v="1899-12-30T12:00:00"/>
    <d v="1899-12-30T13:00:00"/>
    <d v="1899-12-30T16:42:00"/>
    <d v="1899-12-30T00:00:00"/>
    <d v="1899-12-30T00:00:00"/>
    <x v="0"/>
    <n v="7"/>
    <n v="7.7"/>
  </r>
  <r>
    <x v="3"/>
    <x v="0"/>
    <n v="3"/>
    <x v="0"/>
    <d v="2026-03-27T00:00:00"/>
    <n v="6"/>
    <s v="Vendredi"/>
    <d v="1899-12-30T08:00:00"/>
    <d v="1899-12-30T12:00:00"/>
    <d v="1899-12-30T13:00:00"/>
    <d v="1899-12-30T16:42:00"/>
    <d v="1899-12-30T00:00:00"/>
    <d v="1899-12-30T00:00:00"/>
    <x v="0"/>
    <n v="7"/>
    <n v="7.7"/>
  </r>
  <r>
    <x v="3"/>
    <x v="0"/>
    <n v="3"/>
    <x v="0"/>
    <d v="2026-03-28T00:00:00"/>
    <n v="7"/>
    <s v="Samedi"/>
    <d v="1899-12-30T00:00:00"/>
    <d v="1899-12-30T00:00:00"/>
    <d v="1899-12-30T00:00:00"/>
    <d v="1899-12-30T00:00:00"/>
    <d v="1899-12-30T00:00:00"/>
    <d v="1899-12-30T00:00:00"/>
    <x v="1"/>
    <n v="0"/>
    <n v="0"/>
  </r>
  <r>
    <x v="4"/>
    <x v="0"/>
    <n v="3"/>
    <x v="0"/>
    <d v="2026-03-29T00:00:00"/>
    <n v="1"/>
    <s v="Dimanche"/>
    <d v="1899-12-30T00:00:00"/>
    <d v="1899-12-30T00:00:00"/>
    <d v="1899-12-30T00:00:00"/>
    <d v="1899-12-30T00:00:00"/>
    <d v="1899-12-30T00:00:00"/>
    <d v="1899-12-30T00:00:00"/>
    <x v="1"/>
    <n v="0"/>
    <n v="0"/>
  </r>
  <r>
    <x v="4"/>
    <x v="0"/>
    <n v="3"/>
    <x v="0"/>
    <d v="2026-03-30T00:00:00"/>
    <n v="2"/>
    <s v="Lundi"/>
    <d v="1899-12-30T08:00:00"/>
    <d v="1899-12-30T12:00:00"/>
    <d v="1899-12-30T13:00:00"/>
    <d v="1899-12-30T16:42:00"/>
    <d v="1899-12-30T00:00:00"/>
    <d v="1899-12-30T00:00:00"/>
    <x v="0"/>
    <n v="7"/>
    <n v="7.7"/>
  </r>
  <r>
    <x v="4"/>
    <x v="0"/>
    <n v="3"/>
    <x v="0"/>
    <d v="2026-03-31T00:00:00"/>
    <n v="3"/>
    <s v="Mardi"/>
    <d v="1899-12-30T08:00:00"/>
    <d v="1899-12-30T12:00:00"/>
    <d v="1899-12-30T13:00:00"/>
    <d v="1899-12-30T16:42:00"/>
    <d v="1899-12-30T00:00:00"/>
    <d v="1899-12-30T00:00:00"/>
    <x v="0"/>
    <n v="7"/>
    <n v="7.7"/>
  </r>
  <r>
    <x v="4"/>
    <x v="0"/>
    <n v="4"/>
    <x v="1"/>
    <d v="2026-04-01T00:00:00"/>
    <n v="4"/>
    <s v="Mercredi"/>
    <d v="1899-12-30T08:00:00"/>
    <d v="1899-12-30T12:00:00"/>
    <d v="1899-12-30T13:00:00"/>
    <d v="1899-12-30T16:42:00"/>
    <d v="1899-12-30T00:00:00"/>
    <d v="1899-12-30T00:00:00"/>
    <x v="0"/>
    <n v="7"/>
    <n v="7.7"/>
  </r>
  <r>
    <x v="4"/>
    <x v="0"/>
    <n v="4"/>
    <x v="1"/>
    <d v="2026-04-02T00:00:00"/>
    <n v="5"/>
    <s v="Jeudi"/>
    <d v="1899-12-30T08:00:00"/>
    <d v="1899-12-30T12:00:00"/>
    <d v="1899-12-30T13:00:00"/>
    <d v="1899-12-30T16:42:00"/>
    <d v="1899-12-30T00:00:00"/>
    <d v="1899-12-30T00:00:00"/>
    <x v="0"/>
    <n v="7"/>
    <n v="7.7"/>
  </r>
  <r>
    <x v="4"/>
    <x v="0"/>
    <n v="4"/>
    <x v="1"/>
    <d v="2026-04-03T00:00:00"/>
    <n v="6"/>
    <s v="Vendredi"/>
    <d v="1899-12-30T08:00:00"/>
    <d v="1899-12-30T12:00:00"/>
    <d v="1899-12-30T13:00:00"/>
    <d v="1899-12-30T16:42:00"/>
    <d v="1899-12-30T00:00:00"/>
    <d v="1899-12-30T00:00:00"/>
    <x v="0"/>
    <n v="7"/>
    <n v="7.7"/>
  </r>
  <r>
    <x v="4"/>
    <x v="0"/>
    <n v="4"/>
    <x v="1"/>
    <d v="2026-04-04T00:00:00"/>
    <n v="7"/>
    <s v="Samedi"/>
    <d v="1899-12-30T00:00:00"/>
    <d v="1899-12-30T00:00:00"/>
    <d v="1899-12-30T00:00:00"/>
    <d v="1899-12-30T00:00:00"/>
    <d v="1899-12-30T00:00:00"/>
    <d v="1899-12-30T00:00:00"/>
    <x v="1"/>
    <n v="0"/>
    <n v="0"/>
  </r>
  <r>
    <x v="5"/>
    <x v="0"/>
    <n v="4"/>
    <x v="1"/>
    <d v="2026-04-05T00:00:00"/>
    <n v="1"/>
    <s v="Dimanche"/>
    <d v="1899-12-30T00:00:00"/>
    <d v="1899-12-30T00:00:00"/>
    <d v="1899-12-30T00:00:00"/>
    <d v="1899-12-30T00:00:00"/>
    <d v="1899-12-30T00:00:00"/>
    <d v="1899-12-30T00:00:00"/>
    <x v="1"/>
    <n v="0"/>
    <n v="0"/>
  </r>
  <r>
    <x v="5"/>
    <x v="0"/>
    <n v="4"/>
    <x v="1"/>
    <d v="2026-04-06T00:00:00"/>
    <n v="2"/>
    <s v="Lundi"/>
    <d v="1899-12-30T08:00:00"/>
    <d v="1899-12-30T12:00:00"/>
    <d v="1899-12-30T13:00:00"/>
    <d v="1899-12-30T16:42:00"/>
    <d v="1899-12-30T00:00:00"/>
    <d v="1899-12-30T00:00:00"/>
    <x v="0"/>
    <n v="7"/>
    <n v="7.7"/>
  </r>
  <r>
    <x v="5"/>
    <x v="0"/>
    <n v="4"/>
    <x v="1"/>
    <d v="2026-04-07T00:00:00"/>
    <n v="3"/>
    <s v="Mardi"/>
    <d v="1899-12-30T08:00:00"/>
    <d v="1899-12-30T12:00:00"/>
    <d v="1899-12-30T13:00:00"/>
    <d v="1899-12-30T16:42:00"/>
    <d v="1899-12-30T00:00:00"/>
    <d v="1899-12-30T00:00:00"/>
    <x v="0"/>
    <n v="7"/>
    <n v="7.7"/>
  </r>
  <r>
    <x v="5"/>
    <x v="0"/>
    <n v="4"/>
    <x v="1"/>
    <d v="2026-04-08T00:00:00"/>
    <n v="4"/>
    <s v="Mercredi"/>
    <d v="1899-12-30T08:00:00"/>
    <d v="1899-12-30T12:00:00"/>
    <d v="1899-12-30T13:00:00"/>
    <d v="1899-12-30T16:42:00"/>
    <d v="1899-12-30T00:00:00"/>
    <d v="1899-12-30T00:00:00"/>
    <x v="0"/>
    <n v="7"/>
    <n v="7.7"/>
  </r>
  <r>
    <x v="5"/>
    <x v="0"/>
    <n v="4"/>
    <x v="1"/>
    <d v="2026-04-09T00:00:00"/>
    <n v="5"/>
    <s v="Jeudi"/>
    <d v="1899-12-30T08:00:00"/>
    <d v="1899-12-30T12:00:00"/>
    <d v="1899-12-30T13:00:00"/>
    <d v="1899-12-30T16:42:00"/>
    <d v="1899-12-30T00:00:00"/>
    <d v="1899-12-30T00:00:00"/>
    <x v="0"/>
    <n v="7"/>
    <n v="7.7"/>
  </r>
  <r>
    <x v="5"/>
    <x v="0"/>
    <n v="4"/>
    <x v="1"/>
    <d v="2026-04-10T00:00:00"/>
    <n v="6"/>
    <s v="Vendredi"/>
    <d v="1899-12-30T08:00:00"/>
    <d v="1899-12-30T12:00:00"/>
    <d v="1899-12-30T13:00:00"/>
    <d v="1899-12-30T16:42:00"/>
    <d v="1899-12-30T00:00:00"/>
    <d v="1899-12-30T00:00:00"/>
    <x v="0"/>
    <n v="7"/>
    <n v="7.7"/>
  </r>
  <r>
    <x v="5"/>
    <x v="0"/>
    <n v="4"/>
    <x v="1"/>
    <d v="2026-04-11T00:00:00"/>
    <n v="7"/>
    <s v="Samedi"/>
    <d v="1899-12-30T00:00:00"/>
    <d v="1899-12-30T00:00:00"/>
    <d v="1899-12-30T00:00:00"/>
    <d v="1899-12-30T00:00:00"/>
    <d v="1899-12-30T00:00:00"/>
    <d v="1899-12-30T00:00:00"/>
    <x v="1"/>
    <n v="0"/>
    <n v="0"/>
  </r>
  <r>
    <x v="6"/>
    <x v="0"/>
    <n v="4"/>
    <x v="1"/>
    <d v="2026-04-12T00:00:00"/>
    <n v="1"/>
    <s v="Dimanche"/>
    <d v="1899-12-30T00:00:00"/>
    <d v="1899-12-30T00:00:00"/>
    <d v="1899-12-30T00:00:00"/>
    <d v="1899-12-30T00:00:00"/>
    <d v="1899-12-30T00:00:00"/>
    <d v="1899-12-30T00:00:00"/>
    <x v="1"/>
    <n v="0"/>
    <n v="0"/>
  </r>
  <r>
    <x v="6"/>
    <x v="0"/>
    <n v="4"/>
    <x v="1"/>
    <d v="2026-04-13T00:00:00"/>
    <n v="2"/>
    <s v="Lundi"/>
    <d v="1899-12-30T08:00:00"/>
    <d v="1899-12-30T12:00:00"/>
    <d v="1899-12-30T13:00:00"/>
    <d v="1899-12-30T16:42:00"/>
    <d v="1899-12-30T00:00:00"/>
    <d v="1899-12-30T00:00:00"/>
    <x v="0"/>
    <n v="7"/>
    <n v="7.7"/>
  </r>
  <r>
    <x v="6"/>
    <x v="0"/>
    <n v="4"/>
    <x v="1"/>
    <d v="2026-04-14T00:00:00"/>
    <n v="3"/>
    <s v="Mardi"/>
    <d v="1899-12-30T08:00:00"/>
    <d v="1899-12-30T12:00:00"/>
    <d v="1899-12-30T13:00:00"/>
    <d v="1899-12-30T16:42:00"/>
    <d v="1899-12-30T00:00:00"/>
    <d v="1899-12-30T00:00:00"/>
    <x v="0"/>
    <n v="7"/>
    <n v="7.7"/>
  </r>
  <r>
    <x v="6"/>
    <x v="0"/>
    <n v="4"/>
    <x v="1"/>
    <d v="2026-04-15T00:00:00"/>
    <n v="4"/>
    <s v="Mercredi"/>
    <d v="1899-12-30T08:00:00"/>
    <d v="1899-12-30T12:00:00"/>
    <d v="1899-12-30T13:00:00"/>
    <d v="1899-12-30T16:42:00"/>
    <d v="1899-12-30T00:00:00"/>
    <d v="1899-12-30T00:00:00"/>
    <x v="0"/>
    <n v="7"/>
    <n v="7.7"/>
  </r>
  <r>
    <x v="6"/>
    <x v="0"/>
    <n v="4"/>
    <x v="1"/>
    <d v="2026-04-16T00:00:00"/>
    <n v="5"/>
    <s v="Jeudi"/>
    <d v="1899-12-30T08:00:00"/>
    <d v="1899-12-30T12:00:00"/>
    <d v="1899-12-30T13:00:00"/>
    <d v="1899-12-30T16:42:00"/>
    <d v="1899-12-30T00:00:00"/>
    <d v="1899-12-30T00:00:00"/>
    <x v="0"/>
    <n v="7"/>
    <n v="7.7"/>
  </r>
  <r>
    <x v="6"/>
    <x v="0"/>
    <n v="4"/>
    <x v="1"/>
    <d v="2026-04-17T00:00:00"/>
    <n v="6"/>
    <s v="Vendredi"/>
    <d v="1899-12-30T08:00:00"/>
    <d v="1899-12-30T12:00:00"/>
    <d v="1899-12-30T13:00:00"/>
    <d v="1899-12-30T16:42:00"/>
    <d v="1899-12-30T00:00:00"/>
    <d v="1899-12-30T00:00:00"/>
    <x v="0"/>
    <n v="7"/>
    <n v="7.7"/>
  </r>
  <r>
    <x v="6"/>
    <x v="0"/>
    <n v="4"/>
    <x v="1"/>
    <d v="2026-04-18T00:00:00"/>
    <n v="7"/>
    <s v="Samedi"/>
    <d v="1899-12-30T00:00:00"/>
    <d v="1899-12-30T00:00:00"/>
    <d v="1899-12-30T00:00:00"/>
    <d v="1899-12-30T00:00:00"/>
    <d v="1899-12-30T00:00:00"/>
    <d v="1899-12-30T00:00:00"/>
    <x v="1"/>
    <n v="0"/>
    <n v="0"/>
  </r>
  <r>
    <x v="7"/>
    <x v="0"/>
    <n v="4"/>
    <x v="1"/>
    <d v="2026-04-19T00:00:00"/>
    <n v="1"/>
    <s v="Dimanche"/>
    <d v="1899-12-30T00:00:00"/>
    <d v="1899-12-30T00:00:00"/>
    <d v="1899-12-30T00:00:00"/>
    <d v="1899-12-30T00:00:00"/>
    <d v="1899-12-30T00:00:00"/>
    <d v="1899-12-30T00:00:00"/>
    <x v="1"/>
    <n v="0"/>
    <n v="0"/>
  </r>
  <r>
    <x v="7"/>
    <x v="0"/>
    <n v="4"/>
    <x v="1"/>
    <d v="2026-04-20T00:00:00"/>
    <n v="2"/>
    <s v="Lundi"/>
    <d v="1899-12-30T08:00:00"/>
    <d v="1899-12-30T12:00:00"/>
    <d v="1899-12-30T13:00:00"/>
    <d v="1899-12-30T16:42:00"/>
    <d v="1899-12-30T00:00:00"/>
    <d v="1899-12-30T00:00:00"/>
    <x v="0"/>
    <n v="7"/>
    <n v="7.7"/>
  </r>
  <r>
    <x v="7"/>
    <x v="0"/>
    <n v="4"/>
    <x v="1"/>
    <d v="2026-04-21T00:00:00"/>
    <n v="3"/>
    <s v="Mardi"/>
    <d v="1899-12-30T08:00:00"/>
    <d v="1899-12-30T12:00:00"/>
    <d v="1899-12-30T13:00:00"/>
    <d v="1899-12-30T16:42:00"/>
    <d v="1899-12-30T00:00:00"/>
    <d v="1899-12-30T00:00:00"/>
    <x v="0"/>
    <n v="7"/>
    <n v="7.7"/>
  </r>
  <r>
    <x v="7"/>
    <x v="0"/>
    <n v="4"/>
    <x v="1"/>
    <d v="2026-04-22T00:00:00"/>
    <n v="4"/>
    <s v="Mercredi"/>
    <d v="1899-12-30T08:00:00"/>
    <d v="1899-12-30T12:00:00"/>
    <d v="1899-12-30T13:00:00"/>
    <d v="1899-12-30T16:42:00"/>
    <d v="1899-12-30T00:00:00"/>
    <d v="1899-12-30T00:00:00"/>
    <x v="0"/>
    <n v="7"/>
    <n v="7.7"/>
  </r>
  <r>
    <x v="7"/>
    <x v="0"/>
    <n v="4"/>
    <x v="1"/>
    <d v="2026-04-23T00:00:00"/>
    <n v="5"/>
    <s v="Jeudi"/>
    <d v="1899-12-30T08:00:00"/>
    <d v="1899-12-30T12:00:00"/>
    <d v="1899-12-30T13:00:00"/>
    <d v="1899-12-30T16:42:00"/>
    <d v="1899-12-30T00:00:00"/>
    <d v="1899-12-30T00:00:00"/>
    <x v="0"/>
    <n v="7"/>
    <n v="7.7"/>
  </r>
  <r>
    <x v="7"/>
    <x v="0"/>
    <n v="4"/>
    <x v="1"/>
    <d v="2026-04-24T00:00:00"/>
    <n v="6"/>
    <s v="Vendredi"/>
    <d v="1899-12-30T08:00:00"/>
    <d v="1899-12-30T12:00:00"/>
    <d v="1899-12-30T13:00:00"/>
    <d v="1899-12-30T16:42:00"/>
    <d v="1899-12-30T00:00:00"/>
    <d v="1899-12-30T00:00:00"/>
    <x v="0"/>
    <n v="7"/>
    <n v="7.7"/>
  </r>
  <r>
    <x v="7"/>
    <x v="0"/>
    <n v="4"/>
    <x v="1"/>
    <d v="2026-04-25T00:00:00"/>
    <n v="7"/>
    <s v="Samedi"/>
    <d v="1899-12-30T00:00:00"/>
    <d v="1899-12-30T00:00:00"/>
    <d v="1899-12-30T00:00:00"/>
    <d v="1899-12-30T00:00:00"/>
    <d v="1899-12-30T00:00:00"/>
    <d v="1899-12-30T00:00:00"/>
    <x v="1"/>
    <n v="0"/>
    <n v="0"/>
  </r>
  <r>
    <x v="8"/>
    <x v="0"/>
    <n v="4"/>
    <x v="1"/>
    <d v="2026-04-26T00:00:00"/>
    <n v="1"/>
    <s v="Dimanche"/>
    <d v="1899-12-30T00:00:00"/>
    <d v="1899-12-30T00:00:00"/>
    <d v="1899-12-30T00:00:00"/>
    <d v="1899-12-30T00:00:00"/>
    <d v="1899-12-30T00:00:00"/>
    <d v="1899-12-30T00:00:00"/>
    <x v="1"/>
    <n v="0"/>
    <n v="0"/>
  </r>
  <r>
    <x v="8"/>
    <x v="0"/>
    <n v="4"/>
    <x v="1"/>
    <d v="2026-04-27T00:00:00"/>
    <n v="2"/>
    <s v="Lundi"/>
    <d v="1899-12-30T08:00:00"/>
    <d v="1899-12-30T12:00:00"/>
    <d v="1899-12-30T13:00:00"/>
    <d v="1899-12-30T16:42:00"/>
    <d v="1899-12-30T00:00:00"/>
    <d v="1899-12-30T00:00:00"/>
    <x v="0"/>
    <n v="7"/>
    <n v="7.7"/>
  </r>
  <r>
    <x v="8"/>
    <x v="0"/>
    <n v="4"/>
    <x v="1"/>
    <d v="2026-04-28T00:00:00"/>
    <n v="3"/>
    <s v="Mardi"/>
    <d v="1899-12-30T08:00:00"/>
    <d v="1899-12-30T12:00:00"/>
    <d v="1899-12-30T13:00:00"/>
    <d v="1899-12-30T16:42:00"/>
    <d v="1899-12-30T00:00:00"/>
    <d v="1899-12-30T00:00:00"/>
    <x v="0"/>
    <n v="7"/>
    <n v="7.7"/>
  </r>
  <r>
    <x v="8"/>
    <x v="0"/>
    <n v="4"/>
    <x v="1"/>
    <d v="2026-04-29T00:00:00"/>
    <n v="4"/>
    <s v="Mercredi"/>
    <d v="1899-12-30T08:00:00"/>
    <d v="1899-12-30T12:00:00"/>
    <d v="1899-12-30T13:00:00"/>
    <d v="1899-12-30T16:42:00"/>
    <d v="1899-12-30T00:00:00"/>
    <d v="1899-12-30T00:00:00"/>
    <x v="0"/>
    <n v="7"/>
    <n v="7.7"/>
  </r>
  <r>
    <x v="8"/>
    <x v="0"/>
    <n v="4"/>
    <x v="1"/>
    <d v="2026-04-30T00:00:00"/>
    <n v="5"/>
    <s v="Jeudi"/>
    <d v="1899-12-30T08:00:00"/>
    <d v="1899-12-30T12:00:00"/>
    <d v="1899-12-30T13:00:00"/>
    <d v="1899-12-30T16:42:00"/>
    <d v="1899-12-30T00:00:00"/>
    <d v="1899-12-30T00:00:00"/>
    <x v="0"/>
    <n v="7"/>
    <n v="7.7"/>
  </r>
  <r>
    <x v="8"/>
    <x v="0"/>
    <n v="5"/>
    <x v="2"/>
    <d v="2026-05-01T00:00:00"/>
    <n v="6"/>
    <s v="Vendredi"/>
    <d v="1899-12-30T08:00:00"/>
    <d v="1899-12-30T12:00:00"/>
    <d v="1899-12-30T13:00:00"/>
    <d v="1899-12-30T16:42:00"/>
    <d v="1899-12-30T00:00:00"/>
    <d v="1899-12-30T00:00:00"/>
    <x v="0"/>
    <n v="7"/>
    <n v="7.7"/>
  </r>
  <r>
    <x v="8"/>
    <x v="0"/>
    <n v="5"/>
    <x v="2"/>
    <d v="2026-05-02T00:00:00"/>
    <n v="7"/>
    <s v="Samedi"/>
    <d v="1899-12-30T00:00:00"/>
    <d v="1899-12-30T00:00:00"/>
    <d v="1899-12-30T00:00:00"/>
    <d v="1899-12-30T00:00:00"/>
    <d v="1899-12-30T00:00:00"/>
    <d v="1899-12-30T00:00:00"/>
    <x v="1"/>
    <n v="0"/>
    <n v="0"/>
  </r>
  <r>
    <x v="9"/>
    <x v="0"/>
    <n v="5"/>
    <x v="2"/>
    <d v="2026-05-03T00:00:00"/>
    <n v="1"/>
    <s v="Dimanche"/>
    <d v="1899-12-30T00:00:00"/>
    <d v="1899-12-30T00:00:00"/>
    <d v="1899-12-30T00:00:00"/>
    <d v="1899-12-30T00:00:00"/>
    <d v="1899-12-30T00:00:00"/>
    <d v="1899-12-30T00:00:00"/>
    <x v="1"/>
    <n v="0"/>
    <n v="0"/>
  </r>
  <r>
    <x v="9"/>
    <x v="0"/>
    <n v="5"/>
    <x v="2"/>
    <d v="2026-05-04T00:00:00"/>
    <n v="2"/>
    <s v="Lundi"/>
    <d v="1899-12-30T08:00:00"/>
    <d v="1899-12-30T12:00:00"/>
    <d v="1899-12-30T13:00:00"/>
    <d v="1899-12-30T16:42:00"/>
    <d v="1899-12-30T00:00:00"/>
    <d v="1899-12-30T00:00:00"/>
    <x v="0"/>
    <n v="7"/>
    <n v="7.7"/>
  </r>
  <r>
    <x v="9"/>
    <x v="0"/>
    <n v="5"/>
    <x v="2"/>
    <d v="2026-05-05T00:00:00"/>
    <n v="3"/>
    <s v="Mardi"/>
    <d v="1899-12-30T08:00:00"/>
    <d v="1899-12-30T12:00:00"/>
    <d v="1899-12-30T13:00:00"/>
    <d v="1899-12-30T16:42:00"/>
    <d v="1899-12-30T00:00:00"/>
    <d v="1899-12-30T00:00:00"/>
    <x v="0"/>
    <n v="7"/>
    <n v="7.7"/>
  </r>
  <r>
    <x v="9"/>
    <x v="0"/>
    <n v="5"/>
    <x v="2"/>
    <d v="2026-05-06T00:00:00"/>
    <n v="4"/>
    <s v="Mercredi"/>
    <d v="1899-12-30T08:00:00"/>
    <d v="1899-12-30T12:00:00"/>
    <d v="1899-12-30T13:00:00"/>
    <d v="1899-12-30T16:42:00"/>
    <d v="1899-12-30T00:00:00"/>
    <d v="1899-12-30T00:00:00"/>
    <x v="0"/>
    <n v="7"/>
    <n v="7.7"/>
  </r>
  <r>
    <x v="9"/>
    <x v="0"/>
    <n v="5"/>
    <x v="2"/>
    <d v="2026-05-07T00:00:00"/>
    <n v="5"/>
    <s v="Jeudi"/>
    <d v="1899-12-30T08:00:00"/>
    <d v="1899-12-30T12:00:00"/>
    <d v="1899-12-30T13:00:00"/>
    <d v="1899-12-30T16:42:00"/>
    <d v="1899-12-30T00:00:00"/>
    <d v="1899-12-30T00:00:00"/>
    <x v="0"/>
    <n v="7"/>
    <n v="7.7"/>
  </r>
  <r>
    <x v="9"/>
    <x v="0"/>
    <n v="5"/>
    <x v="2"/>
    <d v="2026-05-08T00:00:00"/>
    <n v="6"/>
    <s v="Vendredi"/>
    <d v="1899-12-30T08:00:00"/>
    <d v="1899-12-30T12:00:00"/>
    <d v="1899-12-30T13:00:00"/>
    <d v="1899-12-30T16:42:00"/>
    <d v="1899-12-30T00:00:00"/>
    <d v="1899-12-30T00:00:00"/>
    <x v="0"/>
    <n v="7"/>
    <n v="7.7"/>
  </r>
  <r>
    <x v="9"/>
    <x v="0"/>
    <n v="5"/>
    <x v="2"/>
    <d v="2026-05-09T00:00:00"/>
    <n v="7"/>
    <s v="Samedi"/>
    <d v="1899-12-30T00:00:00"/>
    <d v="1899-12-30T00:00:00"/>
    <d v="1899-12-30T00:00:00"/>
    <d v="1899-12-30T00:00:00"/>
    <d v="1899-12-30T00:00:00"/>
    <d v="1899-12-30T00:00:00"/>
    <x v="1"/>
    <n v="0"/>
    <n v="0"/>
  </r>
  <r>
    <x v="10"/>
    <x v="0"/>
    <n v="5"/>
    <x v="2"/>
    <d v="2026-05-10T00:00:00"/>
    <n v="1"/>
    <s v="Dimanche"/>
    <d v="1899-12-30T00:00:00"/>
    <d v="1899-12-30T00:00:00"/>
    <d v="1899-12-30T00:00:00"/>
    <d v="1899-12-30T00:00:00"/>
    <d v="1899-12-30T00:00:00"/>
    <d v="1899-12-30T00:00:00"/>
    <x v="1"/>
    <n v="0"/>
    <n v="0"/>
  </r>
  <r>
    <x v="10"/>
    <x v="0"/>
    <n v="5"/>
    <x v="2"/>
    <d v="2026-05-11T00:00:00"/>
    <n v="2"/>
    <s v="Lundi"/>
    <d v="1899-12-30T08:00:00"/>
    <d v="1899-12-30T12:00:00"/>
    <d v="1899-12-30T13:00:00"/>
    <d v="1899-12-30T16:42:00"/>
    <d v="1899-12-30T00:00:00"/>
    <d v="1899-12-30T00:00:00"/>
    <x v="0"/>
    <n v="7"/>
    <n v="7.7"/>
  </r>
  <r>
    <x v="10"/>
    <x v="0"/>
    <n v="5"/>
    <x v="2"/>
    <d v="2026-05-12T00:00:00"/>
    <n v="3"/>
    <s v="Mardi"/>
    <d v="1899-12-30T08:00:00"/>
    <d v="1899-12-30T12:00:00"/>
    <d v="1899-12-30T13:00:00"/>
    <d v="1899-12-30T16:42:00"/>
    <d v="1899-12-30T00:00:00"/>
    <d v="1899-12-30T00:00:00"/>
    <x v="0"/>
    <n v="7"/>
    <n v="7.7"/>
  </r>
  <r>
    <x v="10"/>
    <x v="0"/>
    <n v="5"/>
    <x v="2"/>
    <d v="2026-05-13T00:00:00"/>
    <n v="4"/>
    <s v="Mercredi"/>
    <d v="1899-12-30T08:00:00"/>
    <d v="1899-12-30T12:00:00"/>
    <d v="1899-12-30T13:00:00"/>
    <d v="1899-12-30T16:42:00"/>
    <d v="1899-12-30T00:00:00"/>
    <d v="1899-12-30T00:00:00"/>
    <x v="0"/>
    <n v="7"/>
    <n v="7.7"/>
  </r>
  <r>
    <x v="10"/>
    <x v="0"/>
    <n v="5"/>
    <x v="2"/>
    <d v="2026-05-14T00:00:00"/>
    <n v="5"/>
    <s v="Jeudi"/>
    <d v="1899-12-30T08:00:00"/>
    <d v="1899-12-30T12:00:00"/>
    <d v="1899-12-30T13:00:00"/>
    <d v="1899-12-30T16:42:00"/>
    <d v="1899-12-30T00:00:00"/>
    <d v="1899-12-30T00:00:00"/>
    <x v="0"/>
    <n v="7"/>
    <n v="7.7"/>
  </r>
  <r>
    <x v="10"/>
    <x v="0"/>
    <n v="5"/>
    <x v="2"/>
    <d v="2026-05-15T00:00:00"/>
    <n v="6"/>
    <s v="Vendredi"/>
    <d v="1899-12-30T08:00:00"/>
    <d v="1899-12-30T12:00:00"/>
    <d v="1899-12-30T13:00:00"/>
    <d v="1899-12-30T16:42:00"/>
    <d v="1899-12-30T00:00:00"/>
    <d v="1899-12-30T00:00:00"/>
    <x v="0"/>
    <n v="7"/>
    <n v="7.7"/>
  </r>
  <r>
    <x v="10"/>
    <x v="0"/>
    <n v="5"/>
    <x v="2"/>
    <d v="2026-05-16T00:00:00"/>
    <n v="7"/>
    <s v="Samedi"/>
    <d v="1899-12-30T00:00:00"/>
    <d v="1899-12-30T00:00:00"/>
    <d v="1899-12-30T00:00:00"/>
    <d v="1899-12-30T00:00:00"/>
    <d v="1899-12-30T00:00:00"/>
    <d v="1899-12-30T00:00:00"/>
    <x v="1"/>
    <n v="0"/>
    <n v="0"/>
  </r>
  <r>
    <x v="11"/>
    <x v="0"/>
    <n v="5"/>
    <x v="2"/>
    <d v="2026-05-17T00:00:00"/>
    <n v="1"/>
    <s v="Dimanche"/>
    <d v="1899-12-30T00:00:00"/>
    <d v="1899-12-30T00:00:00"/>
    <d v="1899-12-30T00:00:00"/>
    <d v="1899-12-30T00:00:00"/>
    <d v="1899-12-30T00:00:00"/>
    <d v="1899-12-30T00:00:00"/>
    <x v="1"/>
    <n v="0"/>
    <n v="0"/>
  </r>
  <r>
    <x v="11"/>
    <x v="0"/>
    <n v="5"/>
    <x v="2"/>
    <d v="2026-05-18T00:00:00"/>
    <n v="2"/>
    <s v="Lundi"/>
    <d v="1899-12-30T08:00:00"/>
    <d v="1899-12-30T12:00:00"/>
    <d v="1899-12-30T13:00:00"/>
    <d v="1899-12-30T16:42:00"/>
    <d v="1899-12-30T00:00:00"/>
    <d v="1899-12-30T00:00:00"/>
    <x v="0"/>
    <n v="7"/>
    <n v="7.7"/>
  </r>
  <r>
    <x v="11"/>
    <x v="0"/>
    <n v="5"/>
    <x v="2"/>
    <d v="2026-05-19T00:00:00"/>
    <n v="3"/>
    <s v="Mardi"/>
    <d v="1899-12-30T08:00:00"/>
    <d v="1899-12-30T12:00:00"/>
    <d v="1899-12-30T13:00:00"/>
    <d v="1899-12-30T16:42:00"/>
    <d v="1899-12-30T00:00:00"/>
    <d v="1899-12-30T00:00:00"/>
    <x v="0"/>
    <n v="7"/>
    <n v="7.7"/>
  </r>
  <r>
    <x v="11"/>
    <x v="0"/>
    <n v="5"/>
    <x v="2"/>
    <d v="2026-05-20T00:00:00"/>
    <n v="4"/>
    <s v="Mercredi"/>
    <d v="1899-12-30T08:00:00"/>
    <d v="1899-12-30T12:00:00"/>
    <d v="1899-12-30T13:00:00"/>
    <d v="1899-12-30T16:42:00"/>
    <d v="1899-12-30T00:00:00"/>
    <d v="1899-12-30T00:00:00"/>
    <x v="0"/>
    <n v="7"/>
    <n v="7.7"/>
  </r>
  <r>
    <x v="11"/>
    <x v="0"/>
    <n v="5"/>
    <x v="2"/>
    <d v="2026-05-21T00:00:00"/>
    <n v="5"/>
    <s v="Jeudi"/>
    <d v="1899-12-30T08:00:00"/>
    <d v="1899-12-30T12:00:00"/>
    <d v="1899-12-30T13:00:00"/>
    <d v="1899-12-30T16:42:00"/>
    <d v="1899-12-30T00:00:00"/>
    <d v="1899-12-30T00:00:00"/>
    <x v="0"/>
    <n v="7"/>
    <n v="7.7"/>
  </r>
  <r>
    <x v="11"/>
    <x v="0"/>
    <n v="5"/>
    <x v="2"/>
    <d v="2026-05-22T00:00:00"/>
    <n v="6"/>
    <s v="Vendredi"/>
    <d v="1899-12-30T08:00:00"/>
    <d v="1899-12-30T12:00:00"/>
    <d v="1899-12-30T13:00:00"/>
    <d v="1899-12-30T16:42:00"/>
    <d v="1899-12-30T00:00:00"/>
    <d v="1899-12-30T00:00:00"/>
    <x v="0"/>
    <n v="7"/>
    <n v="7.7"/>
  </r>
  <r>
    <x v="11"/>
    <x v="0"/>
    <n v="5"/>
    <x v="2"/>
    <d v="2026-05-23T00:00:00"/>
    <n v="7"/>
    <s v="Samedi"/>
    <d v="1899-12-30T00:00:00"/>
    <d v="1899-12-30T00:00:00"/>
    <d v="1899-12-30T00:00:00"/>
    <d v="1899-12-30T00:00:00"/>
    <d v="1899-12-30T00:00:00"/>
    <d v="1899-12-30T00:00:00"/>
    <x v="1"/>
    <n v="0"/>
    <n v="0"/>
  </r>
  <r>
    <x v="12"/>
    <x v="0"/>
    <n v="5"/>
    <x v="2"/>
    <d v="2026-05-24T00:00:00"/>
    <n v="1"/>
    <s v="Dimanche"/>
    <d v="1899-12-30T00:00:00"/>
    <d v="1899-12-30T00:00:00"/>
    <d v="1899-12-30T00:00:00"/>
    <d v="1899-12-30T00:00:00"/>
    <d v="1899-12-30T00:00:00"/>
    <d v="1899-12-30T00:00:00"/>
    <x v="1"/>
    <n v="0"/>
    <n v="0"/>
  </r>
  <r>
    <x v="12"/>
    <x v="0"/>
    <n v="5"/>
    <x v="2"/>
    <d v="2026-05-25T00:00:00"/>
    <n v="2"/>
    <s v="Lundi"/>
    <d v="1899-12-30T08:00:00"/>
    <d v="1899-12-30T12:00:00"/>
    <d v="1899-12-30T13:00:00"/>
    <d v="1899-12-30T16:42:00"/>
    <d v="1899-12-30T00:00:00"/>
    <d v="1899-12-30T00:00:00"/>
    <x v="0"/>
    <n v="7"/>
    <n v="7.7"/>
  </r>
  <r>
    <x v="12"/>
    <x v="0"/>
    <n v="5"/>
    <x v="2"/>
    <d v="2026-05-26T00:00:00"/>
    <n v="3"/>
    <s v="Mardi"/>
    <d v="1899-12-30T08:00:00"/>
    <d v="1899-12-30T12:00:00"/>
    <d v="1899-12-30T13:00:00"/>
    <d v="1899-12-30T16:42:00"/>
    <d v="1899-12-30T00:00:00"/>
    <d v="1899-12-30T00:00:00"/>
    <x v="0"/>
    <n v="7"/>
    <n v="7.7"/>
  </r>
  <r>
    <x v="12"/>
    <x v="0"/>
    <n v="5"/>
    <x v="2"/>
    <d v="2026-05-27T00:00:00"/>
    <n v="4"/>
    <s v="Mercredi"/>
    <d v="1899-12-30T08:00:00"/>
    <d v="1899-12-30T12:00:00"/>
    <d v="1899-12-30T13:00:00"/>
    <d v="1899-12-30T16:42:00"/>
    <d v="1899-12-30T00:00:00"/>
    <d v="1899-12-30T00:00:00"/>
    <x v="0"/>
    <n v="7"/>
    <n v="7.7"/>
  </r>
  <r>
    <x v="12"/>
    <x v="0"/>
    <n v="5"/>
    <x v="2"/>
    <d v="2026-05-28T00:00:00"/>
    <n v="5"/>
    <s v="Jeudi"/>
    <d v="1899-12-30T08:00:00"/>
    <d v="1899-12-30T12:00:00"/>
    <d v="1899-12-30T13:00:00"/>
    <d v="1899-12-30T16:42:00"/>
    <d v="1899-12-30T00:00:00"/>
    <d v="1899-12-30T00:00:00"/>
    <x v="0"/>
    <n v="7"/>
    <n v="7.7"/>
  </r>
  <r>
    <x v="12"/>
    <x v="0"/>
    <n v="5"/>
    <x v="2"/>
    <d v="2026-05-29T00:00:00"/>
    <n v="6"/>
    <s v="Vendredi"/>
    <d v="1899-12-30T08:00:00"/>
    <d v="1899-12-30T12:00:00"/>
    <d v="1899-12-30T13:00:00"/>
    <d v="1899-12-30T16:42:00"/>
    <d v="1899-12-30T00:00:00"/>
    <d v="1899-12-30T00:00:00"/>
    <x v="0"/>
    <n v="7"/>
    <n v="7.7"/>
  </r>
  <r>
    <x v="12"/>
    <x v="0"/>
    <n v="5"/>
    <x v="2"/>
    <d v="2026-05-30T00:00:00"/>
    <n v="7"/>
    <s v="Samedi"/>
    <d v="1899-12-30T00:00:00"/>
    <d v="1899-12-30T00:00:00"/>
    <d v="1899-12-30T00:00:00"/>
    <d v="1899-12-30T00:00:00"/>
    <d v="1899-12-30T00:00:00"/>
    <d v="1899-12-30T00:00:00"/>
    <x v="1"/>
    <n v="0"/>
    <n v="0"/>
  </r>
  <r>
    <x v="13"/>
    <x v="0"/>
    <n v="5"/>
    <x v="2"/>
    <d v="2026-05-31T00:00:00"/>
    <n v="1"/>
    <s v="Dimanche"/>
    <d v="1899-12-30T00:00:00"/>
    <d v="1899-12-30T00:00:00"/>
    <d v="1899-12-30T00:00:00"/>
    <d v="1899-12-30T00:00:00"/>
    <d v="1899-12-30T00:00:00"/>
    <d v="1899-12-30T00:00:00"/>
    <x v="1"/>
    <n v="0"/>
    <n v="0"/>
  </r>
  <r>
    <x v="13"/>
    <x v="0"/>
    <n v="6"/>
    <x v="3"/>
    <d v="2026-06-01T00:00:00"/>
    <n v="2"/>
    <s v="Lundi"/>
    <d v="1899-12-30T08:00:00"/>
    <d v="1899-12-30T12:00:00"/>
    <d v="1899-12-30T13:00:00"/>
    <d v="1899-12-30T16:42:00"/>
    <d v="1899-12-30T00:00:00"/>
    <d v="1899-12-30T00:00:00"/>
    <x v="0"/>
    <n v="7"/>
    <n v="7.7"/>
  </r>
  <r>
    <x v="13"/>
    <x v="0"/>
    <n v="6"/>
    <x v="3"/>
    <d v="2026-06-02T00:00:00"/>
    <n v="3"/>
    <s v="Mardi"/>
    <d v="1899-12-30T08:00:00"/>
    <d v="1899-12-30T12:00:00"/>
    <d v="1899-12-30T13:00:00"/>
    <d v="1899-12-30T16:42:00"/>
    <d v="1899-12-30T00:00:00"/>
    <d v="1899-12-30T00:00:00"/>
    <x v="0"/>
    <n v="7"/>
    <n v="7.7"/>
  </r>
  <r>
    <x v="13"/>
    <x v="0"/>
    <n v="6"/>
    <x v="3"/>
    <d v="2026-06-03T00:00:00"/>
    <n v="4"/>
    <s v="Mercredi"/>
    <d v="1899-12-30T08:00:00"/>
    <d v="1899-12-30T12:00:00"/>
    <d v="1899-12-30T13:00:00"/>
    <d v="1899-12-30T16:42:00"/>
    <d v="1899-12-30T00:00:00"/>
    <d v="1899-12-30T00:00:00"/>
    <x v="0"/>
    <n v="7"/>
    <n v="7.7"/>
  </r>
  <r>
    <x v="13"/>
    <x v="0"/>
    <n v="6"/>
    <x v="3"/>
    <d v="2026-06-04T00:00:00"/>
    <n v="5"/>
    <s v="Jeudi"/>
    <d v="1899-12-30T08:00:00"/>
    <d v="1899-12-30T12:00:00"/>
    <d v="1899-12-30T13:00:00"/>
    <d v="1899-12-30T16:42:00"/>
    <d v="1899-12-30T00:00:00"/>
    <d v="1899-12-30T00:00:00"/>
    <x v="0"/>
    <n v="7"/>
    <n v="7.7"/>
  </r>
  <r>
    <x v="13"/>
    <x v="0"/>
    <n v="6"/>
    <x v="3"/>
    <d v="2026-06-05T00:00:00"/>
    <n v="6"/>
    <s v="Vendredi"/>
    <d v="1899-12-30T08:00:00"/>
    <d v="1899-12-30T12:00:00"/>
    <d v="1899-12-30T13:00:00"/>
    <d v="1899-12-30T16:42:00"/>
    <d v="1899-12-30T00:00:00"/>
    <d v="1899-12-30T00:00:00"/>
    <x v="0"/>
    <n v="7"/>
    <n v="7.7"/>
  </r>
  <r>
    <x v="13"/>
    <x v="0"/>
    <n v="6"/>
    <x v="3"/>
    <d v="2026-06-06T00:00:00"/>
    <n v="7"/>
    <s v="Samedi"/>
    <d v="1899-12-30T00:00:00"/>
    <d v="1899-12-30T00:00:00"/>
    <d v="1899-12-30T00:00:00"/>
    <d v="1899-12-30T00:00:00"/>
    <d v="1899-12-30T00:00:00"/>
    <d v="1899-12-30T00:00:00"/>
    <x v="1"/>
    <n v="0"/>
    <n v="0"/>
  </r>
  <r>
    <x v="14"/>
    <x v="0"/>
    <n v="6"/>
    <x v="3"/>
    <d v="2026-06-07T00:00:00"/>
    <n v="1"/>
    <s v="Dimanche"/>
    <d v="1899-12-30T00:00:00"/>
    <d v="1899-12-30T00:00:00"/>
    <d v="1899-12-30T00:00:00"/>
    <d v="1899-12-30T00:00:00"/>
    <d v="1899-12-30T00:00:00"/>
    <d v="1899-12-30T00:00:00"/>
    <x v="1"/>
    <n v="0"/>
    <n v="0"/>
  </r>
  <r>
    <x v="14"/>
    <x v="0"/>
    <n v="6"/>
    <x v="3"/>
    <d v="2026-06-08T00:00:00"/>
    <n v="2"/>
    <s v="Lundi"/>
    <d v="1899-12-30T08:00:00"/>
    <d v="1899-12-30T12:00:00"/>
    <d v="1899-12-30T13:00:00"/>
    <d v="1899-12-30T16:42:00"/>
    <d v="1899-12-30T00:00:00"/>
    <d v="1899-12-30T00:00:00"/>
    <x v="0"/>
    <n v="7"/>
    <n v="7.7"/>
  </r>
  <r>
    <x v="14"/>
    <x v="0"/>
    <n v="6"/>
    <x v="3"/>
    <d v="2026-06-09T00:00:00"/>
    <n v="3"/>
    <s v="Mardi"/>
    <d v="1899-12-30T08:00:00"/>
    <d v="1899-12-30T12:00:00"/>
    <d v="1899-12-30T13:00:00"/>
    <d v="1899-12-30T16:42:00"/>
    <d v="1899-12-30T00:00:00"/>
    <d v="1899-12-30T00:00:00"/>
    <x v="0"/>
    <n v="7"/>
    <n v="7.7"/>
  </r>
  <r>
    <x v="14"/>
    <x v="0"/>
    <n v="6"/>
    <x v="3"/>
    <d v="2026-06-10T00:00:00"/>
    <n v="4"/>
    <s v="Mercredi"/>
    <d v="1899-12-30T08:00:00"/>
    <d v="1899-12-30T12:00:00"/>
    <d v="1899-12-30T13:00:00"/>
    <d v="1899-12-30T16:42:00"/>
    <d v="1899-12-30T00:00:00"/>
    <d v="1899-12-30T00:00:00"/>
    <x v="0"/>
    <n v="7"/>
    <n v="7.7"/>
  </r>
  <r>
    <x v="14"/>
    <x v="0"/>
    <n v="6"/>
    <x v="3"/>
    <d v="2026-06-11T00:00:00"/>
    <n v="5"/>
    <s v="Jeudi"/>
    <d v="1899-12-30T08:00:00"/>
    <d v="1899-12-30T12:00:00"/>
    <d v="1899-12-30T13:00:00"/>
    <d v="1899-12-30T16:42:00"/>
    <d v="1899-12-30T00:00:00"/>
    <d v="1899-12-30T00:00:00"/>
    <x v="0"/>
    <n v="7"/>
    <n v="7.7"/>
  </r>
  <r>
    <x v="14"/>
    <x v="0"/>
    <n v="6"/>
    <x v="3"/>
    <d v="2026-06-12T00:00:00"/>
    <n v="6"/>
    <s v="Vendredi"/>
    <d v="1899-12-30T08:00:00"/>
    <d v="1899-12-30T12:00:00"/>
    <d v="1899-12-30T13:00:00"/>
    <d v="1899-12-30T16:42:00"/>
    <d v="1899-12-30T00:00:00"/>
    <d v="1899-12-30T00:00:00"/>
    <x v="0"/>
    <n v="7"/>
    <n v="7.7"/>
  </r>
  <r>
    <x v="14"/>
    <x v="0"/>
    <n v="6"/>
    <x v="3"/>
    <d v="2026-06-13T00:00:00"/>
    <n v="7"/>
    <s v="Samedi"/>
    <d v="1899-12-30T00:00:00"/>
    <d v="1899-12-30T00:00:00"/>
    <d v="1899-12-30T00:00:00"/>
    <d v="1899-12-30T00:00:00"/>
    <d v="1899-12-30T00:00:00"/>
    <d v="1899-12-30T00:00:00"/>
    <x v="1"/>
    <n v="0"/>
    <n v="0"/>
  </r>
  <r>
    <x v="15"/>
    <x v="0"/>
    <n v="6"/>
    <x v="3"/>
    <d v="2026-06-14T00:00:00"/>
    <n v="1"/>
    <s v="Dimanche"/>
    <d v="1899-12-30T00:00:00"/>
    <d v="1899-12-30T00:00:00"/>
    <d v="1899-12-30T00:00:00"/>
    <d v="1899-12-30T00:00:00"/>
    <d v="1899-12-30T00:00:00"/>
    <d v="1899-12-30T00:00:00"/>
    <x v="1"/>
    <n v="0"/>
    <n v="0"/>
  </r>
  <r>
    <x v="15"/>
    <x v="0"/>
    <n v="6"/>
    <x v="3"/>
    <d v="2026-06-15T00:00:00"/>
    <n v="2"/>
    <s v="Lundi"/>
    <d v="1899-12-30T08:00:00"/>
    <d v="1899-12-30T12:00:00"/>
    <d v="1899-12-30T13:00:00"/>
    <d v="1899-12-30T16:42:00"/>
    <d v="1899-12-30T00:00:00"/>
    <d v="1899-12-30T00:00:00"/>
    <x v="0"/>
    <n v="7"/>
    <n v="7.7"/>
  </r>
  <r>
    <x v="15"/>
    <x v="0"/>
    <n v="6"/>
    <x v="3"/>
    <d v="2026-06-16T00:00:00"/>
    <n v="3"/>
    <s v="Mardi"/>
    <d v="1899-12-30T08:00:00"/>
    <d v="1899-12-30T12:00:00"/>
    <d v="1899-12-30T13:00:00"/>
    <d v="1899-12-30T16:42:00"/>
    <d v="1899-12-30T00:00:00"/>
    <d v="1899-12-30T00:00:00"/>
    <x v="0"/>
    <n v="7"/>
    <n v="7.7"/>
  </r>
  <r>
    <x v="15"/>
    <x v="0"/>
    <n v="6"/>
    <x v="3"/>
    <d v="2026-06-17T00:00:00"/>
    <n v="4"/>
    <s v="Mercredi"/>
    <d v="1899-12-30T08:00:00"/>
    <d v="1899-12-30T12:00:00"/>
    <d v="1899-12-30T13:00:00"/>
    <d v="1899-12-30T16:42:00"/>
    <d v="1899-12-30T00:00:00"/>
    <d v="1899-12-30T00:00:00"/>
    <x v="0"/>
    <n v="7"/>
    <n v="7.7"/>
  </r>
  <r>
    <x v="15"/>
    <x v="0"/>
    <n v="6"/>
    <x v="3"/>
    <d v="2026-06-18T00:00:00"/>
    <n v="5"/>
    <s v="Jeudi"/>
    <d v="1899-12-30T08:00:00"/>
    <d v="1899-12-30T12:00:00"/>
    <d v="1899-12-30T13:00:00"/>
    <d v="1899-12-30T16:42:00"/>
    <d v="1899-12-30T00:00:00"/>
    <d v="1899-12-30T00:00:00"/>
    <x v="0"/>
    <n v="7"/>
    <n v="7.7"/>
  </r>
  <r>
    <x v="15"/>
    <x v="0"/>
    <n v="6"/>
    <x v="3"/>
    <d v="2026-06-19T00:00:00"/>
    <n v="6"/>
    <s v="Vendredi"/>
    <d v="1899-12-30T08:00:00"/>
    <d v="1899-12-30T12:00:00"/>
    <d v="1899-12-30T13:00:00"/>
    <d v="1899-12-30T16:42:00"/>
    <d v="1899-12-30T00:00:00"/>
    <d v="1899-12-30T00:00:00"/>
    <x v="0"/>
    <n v="7"/>
    <n v="7.7"/>
  </r>
  <r>
    <x v="15"/>
    <x v="0"/>
    <n v="6"/>
    <x v="3"/>
    <d v="2026-06-20T00:00:00"/>
    <n v="7"/>
    <s v="Samedi"/>
    <d v="1899-12-30T00:00:00"/>
    <d v="1899-12-30T00:00:00"/>
    <d v="1899-12-30T00:00:00"/>
    <d v="1899-12-30T00:00:00"/>
    <d v="1899-12-30T00:00:00"/>
    <d v="1899-12-30T00:00:00"/>
    <x v="1"/>
    <n v="0"/>
    <n v="0"/>
  </r>
  <r>
    <x v="16"/>
    <x v="0"/>
    <n v="6"/>
    <x v="3"/>
    <d v="2026-06-21T00:00:00"/>
    <n v="1"/>
    <s v="Dimanche"/>
    <d v="1899-12-30T00:00:00"/>
    <d v="1899-12-30T00:00:00"/>
    <d v="1899-12-30T00:00:00"/>
    <d v="1899-12-30T00:00:00"/>
    <d v="1899-12-30T00:00:00"/>
    <d v="1899-12-30T00:00:00"/>
    <x v="1"/>
    <n v="0"/>
    <n v="0"/>
  </r>
  <r>
    <x v="16"/>
    <x v="0"/>
    <n v="6"/>
    <x v="3"/>
    <d v="2026-06-22T00:00:00"/>
    <n v="2"/>
    <s v="Lundi"/>
    <d v="1899-12-30T08:00:00"/>
    <d v="1899-12-30T12:00:00"/>
    <d v="1899-12-30T13:00:00"/>
    <d v="1899-12-30T16:42:00"/>
    <d v="1899-12-30T00:00:00"/>
    <d v="1899-12-30T00:00:00"/>
    <x v="0"/>
    <n v="7"/>
    <n v="7.7"/>
  </r>
  <r>
    <x v="16"/>
    <x v="0"/>
    <n v="6"/>
    <x v="3"/>
    <d v="2026-06-23T00:00:00"/>
    <n v="3"/>
    <s v="Mardi"/>
    <d v="1899-12-30T08:00:00"/>
    <d v="1899-12-30T12:00:00"/>
    <d v="1899-12-30T13:00:00"/>
    <d v="1899-12-30T16:42:00"/>
    <d v="1899-12-30T00:00:00"/>
    <d v="1899-12-30T00:00:00"/>
    <x v="0"/>
    <n v="7"/>
    <n v="7.7"/>
  </r>
  <r>
    <x v="16"/>
    <x v="0"/>
    <n v="6"/>
    <x v="3"/>
    <d v="2026-06-24T00:00:00"/>
    <n v="4"/>
    <s v="Mercredi"/>
    <d v="1899-12-30T08:00:00"/>
    <d v="1899-12-30T12:00:00"/>
    <d v="1899-12-30T13:00:00"/>
    <d v="1899-12-30T16:42:00"/>
    <d v="1899-12-30T00:00:00"/>
    <d v="1899-12-30T00:00:00"/>
    <x v="0"/>
    <n v="7"/>
    <n v="7.7"/>
  </r>
  <r>
    <x v="16"/>
    <x v="0"/>
    <n v="6"/>
    <x v="3"/>
    <d v="2026-06-25T00:00:00"/>
    <n v="5"/>
    <s v="Jeudi"/>
    <d v="1899-12-30T08:00:00"/>
    <d v="1899-12-30T12:00:00"/>
    <d v="1899-12-30T13:00:00"/>
    <d v="1899-12-30T16:42:00"/>
    <d v="1899-12-30T00:00:00"/>
    <d v="1899-12-30T00:00:00"/>
    <x v="0"/>
    <n v="7"/>
    <n v="7.7"/>
  </r>
  <r>
    <x v="16"/>
    <x v="0"/>
    <n v="6"/>
    <x v="3"/>
    <d v="2026-06-26T00:00:00"/>
    <n v="6"/>
    <s v="Vendredi"/>
    <d v="1899-12-30T08:00:00"/>
    <d v="1899-12-30T12:00:00"/>
    <d v="1899-12-30T13:00:00"/>
    <d v="1899-12-30T16:42:00"/>
    <d v="1899-12-30T00:00:00"/>
    <d v="1899-12-30T00:00:00"/>
    <x v="0"/>
    <n v="7"/>
    <n v="7.7"/>
  </r>
  <r>
    <x v="16"/>
    <x v="0"/>
    <n v="6"/>
    <x v="3"/>
    <d v="2026-06-27T00:00:00"/>
    <n v="7"/>
    <s v="Samedi"/>
    <d v="1899-12-30T00:00:00"/>
    <d v="1899-12-30T00:00:00"/>
    <d v="1899-12-30T00:00:00"/>
    <d v="1899-12-30T00:00:00"/>
    <d v="1899-12-30T00:00:00"/>
    <d v="1899-12-30T00:00:00"/>
    <x v="1"/>
    <n v="0"/>
    <n v="0"/>
  </r>
  <r>
    <x v="17"/>
    <x v="0"/>
    <n v="6"/>
    <x v="3"/>
    <d v="2026-06-28T00:00:00"/>
    <n v="1"/>
    <s v="Dimanche"/>
    <d v="1899-12-30T00:00:00"/>
    <d v="1899-12-30T00:00:00"/>
    <d v="1899-12-30T00:00:00"/>
    <d v="1899-12-30T00:00:00"/>
    <d v="1899-12-30T00:00:00"/>
    <d v="1899-12-30T00:00:00"/>
    <x v="1"/>
    <n v="0"/>
    <n v="0"/>
  </r>
  <r>
    <x v="17"/>
    <x v="0"/>
    <n v="6"/>
    <x v="3"/>
    <d v="2026-06-29T00:00:00"/>
    <n v="2"/>
    <s v="Lundi"/>
    <d v="1899-12-30T08:00:00"/>
    <d v="1899-12-30T12:00:00"/>
    <d v="1899-12-30T13:00:00"/>
    <d v="1899-12-30T16:42:00"/>
    <d v="1899-12-30T00:00:00"/>
    <d v="1899-12-30T00:00:00"/>
    <x v="0"/>
    <n v="7"/>
    <n v="7.7"/>
  </r>
  <r>
    <x v="17"/>
    <x v="0"/>
    <n v="6"/>
    <x v="3"/>
    <d v="2026-06-30T00:00:00"/>
    <n v="3"/>
    <s v="Mardi"/>
    <d v="1899-12-30T08:00:00"/>
    <d v="1899-12-30T12:00:00"/>
    <d v="1899-12-30T13:00:00"/>
    <d v="1899-12-30T16:42:00"/>
    <d v="1899-12-30T00:00:00"/>
    <d v="1899-12-30T00:00:00"/>
    <x v="0"/>
    <n v="7"/>
    <n v="7.7"/>
  </r>
  <r>
    <x v="17"/>
    <x v="0"/>
    <n v="7"/>
    <x v="4"/>
    <d v="2026-07-01T00:00:00"/>
    <n v="4"/>
    <s v="Mercredi"/>
    <d v="1899-12-30T08:00:00"/>
    <d v="1899-12-30T12:00:00"/>
    <d v="1899-12-30T13:00:00"/>
    <d v="1899-12-30T16:42:00"/>
    <d v="1899-12-30T00:00:00"/>
    <d v="1899-12-30T00:00:00"/>
    <x v="0"/>
    <n v="7"/>
    <n v="7.7"/>
  </r>
  <r>
    <x v="17"/>
    <x v="0"/>
    <n v="7"/>
    <x v="4"/>
    <d v="2026-07-02T00:00:00"/>
    <n v="5"/>
    <s v="Jeudi"/>
    <d v="1899-12-30T08:00:00"/>
    <d v="1899-12-30T12:00:00"/>
    <d v="1899-12-30T13:00:00"/>
    <d v="1899-12-30T16:42:00"/>
    <d v="1899-12-30T00:00:00"/>
    <d v="1899-12-30T00:00:00"/>
    <x v="0"/>
    <n v="7"/>
    <n v="7.7"/>
  </r>
  <r>
    <x v="17"/>
    <x v="0"/>
    <n v="7"/>
    <x v="4"/>
    <d v="2026-07-03T00:00:00"/>
    <n v="6"/>
    <s v="Vendredi"/>
    <d v="1899-12-30T08:00:00"/>
    <d v="1899-12-30T12:00:00"/>
    <d v="1899-12-30T13:00:00"/>
    <d v="1899-12-30T16:42:00"/>
    <d v="1899-12-30T00:00:00"/>
    <d v="1899-12-30T00:00:00"/>
    <x v="0"/>
    <n v="7"/>
    <n v="7.7"/>
  </r>
  <r>
    <x v="17"/>
    <x v="0"/>
    <n v="7"/>
    <x v="4"/>
    <d v="2026-07-04T00:00:00"/>
    <n v="7"/>
    <s v="Samedi"/>
    <d v="1899-12-30T00:00:00"/>
    <d v="1899-12-30T00:00:00"/>
    <d v="1899-12-30T00:00:00"/>
    <d v="1899-12-30T00:00:00"/>
    <d v="1899-12-30T00:00:00"/>
    <d v="1899-12-30T00:00:00"/>
    <x v="1"/>
    <n v="0"/>
    <n v="0"/>
  </r>
  <r>
    <x v="18"/>
    <x v="0"/>
    <n v="7"/>
    <x v="4"/>
    <d v="2026-07-05T00:00:00"/>
    <n v="1"/>
    <s v="Dimanche"/>
    <d v="1899-12-30T00:00:00"/>
    <d v="1899-12-30T00:00:00"/>
    <d v="1899-12-30T00:00:00"/>
    <d v="1899-12-30T00:00:00"/>
    <d v="1899-12-30T00:00:00"/>
    <d v="1899-12-30T00:00:00"/>
    <x v="1"/>
    <n v="0"/>
    <n v="0"/>
  </r>
  <r>
    <x v="18"/>
    <x v="0"/>
    <n v="7"/>
    <x v="4"/>
    <d v="2026-07-06T00:00:00"/>
    <n v="2"/>
    <s v="Lundi"/>
    <d v="1899-12-30T08:00:00"/>
    <d v="1899-12-30T12:00:00"/>
    <d v="1899-12-30T13:00:00"/>
    <d v="1899-12-30T16:42:00"/>
    <d v="1899-12-30T00:00:00"/>
    <d v="1899-12-30T00:00:00"/>
    <x v="0"/>
    <n v="7"/>
    <n v="7.7"/>
  </r>
  <r>
    <x v="18"/>
    <x v="0"/>
    <n v="7"/>
    <x v="4"/>
    <d v="2026-07-07T00:00:00"/>
    <n v="3"/>
    <s v="Mardi"/>
    <d v="1899-12-30T08:00:00"/>
    <d v="1899-12-30T12:00:00"/>
    <d v="1899-12-30T13:00:00"/>
    <d v="1899-12-30T16:42:00"/>
    <d v="1899-12-30T00:00:00"/>
    <d v="1899-12-30T00:00:00"/>
    <x v="0"/>
    <n v="7"/>
    <n v="7.7"/>
  </r>
  <r>
    <x v="18"/>
    <x v="0"/>
    <n v="7"/>
    <x v="4"/>
    <d v="2026-07-08T00:00:00"/>
    <n v="4"/>
    <s v="Mercredi"/>
    <d v="1899-12-30T08:00:00"/>
    <d v="1899-12-30T12:00:00"/>
    <d v="1899-12-30T13:00:00"/>
    <d v="1899-12-30T16:42:00"/>
    <d v="1899-12-30T00:00:00"/>
    <d v="1899-12-30T00:00:00"/>
    <x v="0"/>
    <n v="7"/>
    <n v="7.7"/>
  </r>
  <r>
    <x v="18"/>
    <x v="0"/>
    <n v="7"/>
    <x v="4"/>
    <d v="2026-07-09T00:00:00"/>
    <n v="5"/>
    <s v="Jeudi"/>
    <d v="1899-12-30T08:00:00"/>
    <d v="1899-12-30T12:00:00"/>
    <d v="1899-12-30T13:00:00"/>
    <d v="1899-12-30T16:42:00"/>
    <d v="1899-12-30T00:00:00"/>
    <d v="1899-12-30T00:00:00"/>
    <x v="0"/>
    <n v="7"/>
    <n v="7.7"/>
  </r>
  <r>
    <x v="18"/>
    <x v="0"/>
    <n v="7"/>
    <x v="4"/>
    <d v="2026-07-10T00:00:00"/>
    <n v="6"/>
    <s v="Vendredi"/>
    <d v="1899-12-30T08:00:00"/>
    <d v="1899-12-30T12:00:00"/>
    <d v="1899-12-30T13:00:00"/>
    <d v="1899-12-30T16:42:00"/>
    <d v="1899-12-30T00:00:00"/>
    <d v="1899-12-30T00:00:00"/>
    <x v="0"/>
    <n v="7"/>
    <n v="7.7"/>
  </r>
  <r>
    <x v="18"/>
    <x v="0"/>
    <n v="7"/>
    <x v="4"/>
    <d v="2026-07-11T00:00:00"/>
    <n v="7"/>
    <s v="Samedi"/>
    <d v="1899-12-30T00:00:00"/>
    <d v="1899-12-30T00:00:00"/>
    <d v="1899-12-30T00:00:00"/>
    <d v="1899-12-30T00:00:00"/>
    <d v="1899-12-30T00:00:00"/>
    <d v="1899-12-30T00:00:00"/>
    <x v="1"/>
    <n v="0"/>
    <n v="0"/>
  </r>
  <r>
    <x v="19"/>
    <x v="0"/>
    <n v="7"/>
    <x v="4"/>
    <d v="2026-07-12T00:00:00"/>
    <n v="1"/>
    <s v="Dimanche"/>
    <d v="1899-12-30T00:00:00"/>
    <d v="1899-12-30T00:00:00"/>
    <d v="1899-12-30T00:00:00"/>
    <d v="1899-12-30T00:00:00"/>
    <d v="1899-12-30T00:00:00"/>
    <d v="1899-12-30T00:00:00"/>
    <x v="1"/>
    <n v="0"/>
    <n v="0"/>
  </r>
  <r>
    <x v="19"/>
    <x v="0"/>
    <n v="7"/>
    <x v="4"/>
    <d v="2026-07-13T00:00:00"/>
    <n v="2"/>
    <s v="Lundi"/>
    <d v="1899-12-30T08:00:00"/>
    <d v="1899-12-30T12:00:00"/>
    <d v="1899-12-30T13:00:00"/>
    <d v="1899-12-30T16:42:00"/>
    <d v="1899-12-30T00:00:00"/>
    <d v="1899-12-30T00:00:00"/>
    <x v="0"/>
    <n v="7"/>
    <n v="7.7"/>
  </r>
  <r>
    <x v="19"/>
    <x v="0"/>
    <n v="7"/>
    <x v="4"/>
    <d v="2026-07-14T00:00:00"/>
    <n v="3"/>
    <s v="Mardi"/>
    <d v="1899-12-30T08:00:00"/>
    <d v="1899-12-30T12:00:00"/>
    <d v="1899-12-30T13:00:00"/>
    <d v="1899-12-30T16:42:00"/>
    <d v="1899-12-30T00:00:00"/>
    <d v="1899-12-30T00:00:00"/>
    <x v="0"/>
    <n v="7"/>
    <n v="7.7"/>
  </r>
  <r>
    <x v="19"/>
    <x v="0"/>
    <n v="7"/>
    <x v="4"/>
    <d v="2026-07-15T00:00:00"/>
    <n v="4"/>
    <s v="Mercredi"/>
    <d v="1899-12-30T08:00:00"/>
    <d v="1899-12-30T12:00:00"/>
    <d v="1899-12-30T13:00:00"/>
    <d v="1899-12-30T16:42:00"/>
    <d v="1899-12-30T00:00:00"/>
    <d v="1899-12-30T00:00:00"/>
    <x v="0"/>
    <n v="7"/>
    <n v="7.7"/>
  </r>
  <r>
    <x v="19"/>
    <x v="0"/>
    <n v="7"/>
    <x v="4"/>
    <d v="2026-07-16T00:00:00"/>
    <n v="5"/>
    <s v="Jeudi"/>
    <d v="1899-12-30T08:00:00"/>
    <d v="1899-12-30T12:00:00"/>
    <d v="1899-12-30T13:00:00"/>
    <d v="1899-12-30T16:42:00"/>
    <d v="1899-12-30T00:00:00"/>
    <d v="1899-12-30T00:00:00"/>
    <x v="0"/>
    <n v="7"/>
    <n v="7.7"/>
  </r>
  <r>
    <x v="19"/>
    <x v="0"/>
    <n v="7"/>
    <x v="4"/>
    <d v="2026-07-17T00:00:00"/>
    <n v="6"/>
    <s v="Vendredi"/>
    <d v="1899-12-30T08:00:00"/>
    <d v="1899-12-30T12:00:00"/>
    <d v="1899-12-30T13:00:00"/>
    <d v="1899-12-30T16:42:00"/>
    <d v="1899-12-30T00:00:00"/>
    <d v="1899-12-30T00:00:00"/>
    <x v="0"/>
    <n v="7"/>
    <n v="7.7"/>
  </r>
  <r>
    <x v="19"/>
    <x v="0"/>
    <n v="7"/>
    <x v="4"/>
    <d v="2026-07-18T00:00:00"/>
    <n v="7"/>
    <s v="Samedi"/>
    <d v="1899-12-30T00:00:00"/>
    <d v="1899-12-30T00:00:00"/>
    <d v="1899-12-30T00:00:00"/>
    <d v="1899-12-30T00:00:00"/>
    <d v="1899-12-30T00:00:00"/>
    <d v="1899-12-30T00:00:00"/>
    <x v="1"/>
    <n v="0"/>
    <n v="0"/>
  </r>
  <r>
    <x v="20"/>
    <x v="0"/>
    <n v="7"/>
    <x v="4"/>
    <d v="2026-07-19T00:00:00"/>
    <n v="1"/>
    <s v="Dimanche"/>
    <d v="1899-12-30T00:00:00"/>
    <d v="1899-12-30T00:00:00"/>
    <d v="1899-12-30T00:00:00"/>
    <d v="1899-12-30T00:00:00"/>
    <d v="1899-12-30T00:00:00"/>
    <d v="1899-12-30T00:00:00"/>
    <x v="1"/>
    <n v="0"/>
    <n v="0"/>
  </r>
  <r>
    <x v="20"/>
    <x v="0"/>
    <n v="7"/>
    <x v="4"/>
    <d v="2026-07-20T00:00:00"/>
    <n v="2"/>
    <s v="Lundi"/>
    <d v="1899-12-30T08:00:00"/>
    <d v="1899-12-30T12:00:00"/>
    <d v="1899-12-30T13:00:00"/>
    <d v="1899-12-30T16:42:00"/>
    <d v="1899-12-30T00:00:00"/>
    <d v="1899-12-30T00:00:00"/>
    <x v="0"/>
    <n v="7"/>
    <n v="7.7"/>
  </r>
  <r>
    <x v="20"/>
    <x v="0"/>
    <n v="7"/>
    <x v="4"/>
    <d v="2026-07-21T00:00:00"/>
    <n v="3"/>
    <s v="Mardi"/>
    <d v="1899-12-30T08:00:00"/>
    <d v="1899-12-30T12:00:00"/>
    <d v="1899-12-30T13:00:00"/>
    <d v="1899-12-30T16:42:00"/>
    <d v="1899-12-30T00:00:00"/>
    <d v="1899-12-30T00:00:00"/>
    <x v="0"/>
    <n v="7"/>
    <n v="7.7"/>
  </r>
  <r>
    <x v="20"/>
    <x v="0"/>
    <n v="7"/>
    <x v="4"/>
    <d v="2026-07-22T00:00:00"/>
    <n v="4"/>
    <s v="Mercredi"/>
    <d v="1899-12-30T08:00:00"/>
    <d v="1899-12-30T12:00:00"/>
    <d v="1899-12-30T13:00:00"/>
    <d v="1899-12-30T16:42:00"/>
    <d v="1899-12-30T00:00:00"/>
    <d v="1899-12-30T00:00:00"/>
    <x v="0"/>
    <n v="7"/>
    <n v="7.7"/>
  </r>
  <r>
    <x v="20"/>
    <x v="0"/>
    <n v="7"/>
    <x v="4"/>
    <d v="2026-07-23T00:00:00"/>
    <n v="5"/>
    <s v="Jeudi"/>
    <d v="1899-12-30T08:00:00"/>
    <d v="1899-12-30T12:00:00"/>
    <d v="1899-12-30T13:00:00"/>
    <d v="1899-12-30T16:42:00"/>
    <d v="1899-12-30T00:00:00"/>
    <d v="1899-12-30T00:00:00"/>
    <x v="0"/>
    <n v="7"/>
    <n v="7.7"/>
  </r>
  <r>
    <x v="20"/>
    <x v="0"/>
    <n v="7"/>
    <x v="4"/>
    <d v="2026-07-24T00:00:00"/>
    <n v="6"/>
    <s v="Vendredi"/>
    <d v="1899-12-30T08:00:00"/>
    <d v="1899-12-30T12:00:00"/>
    <d v="1899-12-30T13:00:00"/>
    <d v="1899-12-30T16:42:00"/>
    <d v="1899-12-30T00:00:00"/>
    <d v="1899-12-30T00:00:00"/>
    <x v="0"/>
    <n v="7"/>
    <n v="7.7"/>
  </r>
  <r>
    <x v="20"/>
    <x v="0"/>
    <n v="7"/>
    <x v="4"/>
    <d v="2026-07-25T00:00:00"/>
    <n v="7"/>
    <s v="Samedi"/>
    <d v="1899-12-30T00:00:00"/>
    <d v="1899-12-30T00:00:00"/>
    <d v="1899-12-30T00:00:00"/>
    <d v="1899-12-30T00:00:00"/>
    <d v="1899-12-30T00:00:00"/>
    <d v="1899-12-30T00:00:00"/>
    <x v="1"/>
    <n v="0"/>
    <n v="0"/>
  </r>
  <r>
    <x v="21"/>
    <x v="0"/>
    <n v="7"/>
    <x v="4"/>
    <d v="2026-07-26T00:00:00"/>
    <n v="1"/>
    <s v="Dimanche"/>
    <d v="1899-12-30T00:00:00"/>
    <d v="1899-12-30T00:00:00"/>
    <d v="1899-12-30T00:00:00"/>
    <d v="1899-12-30T00:00:00"/>
    <d v="1899-12-30T00:00:00"/>
    <d v="1899-12-30T00:00:00"/>
    <x v="1"/>
    <n v="0"/>
    <n v="0"/>
  </r>
  <r>
    <x v="21"/>
    <x v="0"/>
    <n v="7"/>
    <x v="4"/>
    <d v="2026-07-27T00:00:00"/>
    <n v="2"/>
    <s v="Lundi"/>
    <d v="1899-12-30T08:00:00"/>
    <d v="1899-12-30T12:00:00"/>
    <d v="1899-12-30T13:00:00"/>
    <d v="1899-12-30T16:42:00"/>
    <d v="1899-12-30T00:00:00"/>
    <d v="1899-12-30T00:00:00"/>
    <x v="0"/>
    <n v="7"/>
    <n v="7.7"/>
  </r>
  <r>
    <x v="21"/>
    <x v="0"/>
    <n v="7"/>
    <x v="4"/>
    <d v="2026-07-28T00:00:00"/>
    <n v="3"/>
    <s v="Mardi"/>
    <d v="1899-12-30T08:00:00"/>
    <d v="1899-12-30T12:00:00"/>
    <d v="1899-12-30T13:00:00"/>
    <d v="1899-12-30T16:42:00"/>
    <d v="1899-12-30T00:00:00"/>
    <d v="1899-12-30T00:00:00"/>
    <x v="0"/>
    <n v="7"/>
    <n v="7.7"/>
  </r>
  <r>
    <x v="21"/>
    <x v="0"/>
    <n v="7"/>
    <x v="4"/>
    <d v="2026-07-29T00:00:00"/>
    <n v="4"/>
    <s v="Mercredi"/>
    <d v="1899-12-30T08:00:00"/>
    <d v="1899-12-30T12:00:00"/>
    <d v="1899-12-30T13:00:00"/>
    <d v="1899-12-30T16:42:00"/>
    <d v="1899-12-30T00:00:00"/>
    <d v="1899-12-30T00:00:00"/>
    <x v="0"/>
    <n v="7"/>
    <n v="7.7"/>
  </r>
  <r>
    <x v="21"/>
    <x v="0"/>
    <n v="7"/>
    <x v="4"/>
    <d v="2026-07-30T00:00:00"/>
    <n v="5"/>
    <s v="Jeudi"/>
    <d v="1899-12-30T08:00:00"/>
    <d v="1899-12-30T12:00:00"/>
    <d v="1899-12-30T13:00:00"/>
    <d v="1899-12-30T16:42:00"/>
    <d v="1899-12-30T00:00:00"/>
    <d v="1899-12-30T00:00:00"/>
    <x v="0"/>
    <n v="7"/>
    <n v="7.7"/>
  </r>
  <r>
    <x v="21"/>
    <x v="0"/>
    <n v="7"/>
    <x v="4"/>
    <d v="2026-07-31T00:00:00"/>
    <n v="6"/>
    <s v="Vendredi"/>
    <d v="1899-12-30T08:00:00"/>
    <d v="1899-12-30T12:00:00"/>
    <d v="1899-12-30T13:00:00"/>
    <d v="1899-12-30T16:42:00"/>
    <d v="1899-12-30T00:00:00"/>
    <d v="1899-12-30T00:00:00"/>
    <x v="0"/>
    <n v="7"/>
    <n v="7.7"/>
  </r>
  <r>
    <x v="21"/>
    <x v="0"/>
    <n v="8"/>
    <x v="5"/>
    <d v="2026-08-01T00:00:00"/>
    <n v="7"/>
    <s v="Samedi"/>
    <d v="1899-12-30T00:00:00"/>
    <d v="1899-12-30T00:00:00"/>
    <d v="1899-12-30T00:00:00"/>
    <d v="1899-12-30T00:00:00"/>
    <d v="1899-12-30T00:00:00"/>
    <d v="1899-12-30T00:00:00"/>
    <x v="1"/>
    <n v="0"/>
    <n v="0"/>
  </r>
  <r>
    <x v="22"/>
    <x v="0"/>
    <n v="8"/>
    <x v="5"/>
    <d v="2026-08-02T00:00:00"/>
    <n v="1"/>
    <s v="Dimanche"/>
    <d v="1899-12-30T00:00:00"/>
    <d v="1899-12-30T00:00:00"/>
    <d v="1899-12-30T00:00:00"/>
    <d v="1899-12-30T00:00:00"/>
    <d v="1899-12-30T00:00:00"/>
    <d v="1899-12-30T00:00:00"/>
    <x v="1"/>
    <n v="0"/>
    <n v="0"/>
  </r>
  <r>
    <x v="22"/>
    <x v="0"/>
    <n v="8"/>
    <x v="5"/>
    <d v="2026-08-03T00:00:00"/>
    <n v="2"/>
    <s v="Lundi"/>
    <d v="1899-12-30T08:00:00"/>
    <d v="1899-12-30T12:00:00"/>
    <d v="1899-12-30T13:00:00"/>
    <d v="1899-12-30T16:42:00"/>
    <d v="1899-12-30T00:00:00"/>
    <d v="1899-12-30T00:00:00"/>
    <x v="0"/>
    <n v="7"/>
    <n v="7.7"/>
  </r>
  <r>
    <x v="22"/>
    <x v="0"/>
    <n v="8"/>
    <x v="5"/>
    <d v="2026-08-04T00:00:00"/>
    <n v="3"/>
    <s v="Mardi"/>
    <d v="1899-12-30T08:00:00"/>
    <d v="1899-12-30T12:00:00"/>
    <d v="1899-12-30T13:00:00"/>
    <d v="1899-12-30T16:42:00"/>
    <d v="1899-12-30T00:00:00"/>
    <d v="1899-12-30T00:00:00"/>
    <x v="0"/>
    <n v="7"/>
    <n v="7.7"/>
  </r>
  <r>
    <x v="22"/>
    <x v="0"/>
    <n v="8"/>
    <x v="5"/>
    <d v="2026-08-05T00:00:00"/>
    <n v="4"/>
    <s v="Mercredi"/>
    <d v="1899-12-30T08:00:00"/>
    <d v="1899-12-30T12:00:00"/>
    <d v="1899-12-30T13:00:00"/>
    <d v="1899-12-30T16:42:00"/>
    <d v="1899-12-30T00:00:00"/>
    <d v="1899-12-30T00:00:00"/>
    <x v="0"/>
    <n v="7"/>
    <n v="7.7"/>
  </r>
  <r>
    <x v="22"/>
    <x v="0"/>
    <n v="8"/>
    <x v="5"/>
    <d v="2026-08-06T00:00:00"/>
    <n v="5"/>
    <s v="Jeudi"/>
    <d v="1899-12-30T08:00:00"/>
    <d v="1899-12-30T12:00:00"/>
    <d v="1899-12-30T13:00:00"/>
    <d v="1899-12-30T16:42:00"/>
    <d v="1899-12-30T00:00:00"/>
    <d v="1899-12-30T00:00:00"/>
    <x v="0"/>
    <n v="7"/>
    <n v="7.7"/>
  </r>
  <r>
    <x v="22"/>
    <x v="0"/>
    <n v="8"/>
    <x v="5"/>
    <d v="2026-08-07T00:00:00"/>
    <n v="6"/>
    <s v="Vendredi"/>
    <d v="1899-12-30T08:00:00"/>
    <d v="1899-12-30T12:00:00"/>
    <d v="1899-12-30T13:00:00"/>
    <d v="1899-12-30T16:42:00"/>
    <d v="1899-12-30T00:00:00"/>
    <d v="1899-12-30T00:00:00"/>
    <x v="0"/>
    <n v="7"/>
    <n v="7.7"/>
  </r>
  <r>
    <x v="22"/>
    <x v="0"/>
    <n v="8"/>
    <x v="5"/>
    <d v="2026-08-08T00:00:00"/>
    <n v="7"/>
    <s v="Samedi"/>
    <d v="1899-12-30T00:00:00"/>
    <d v="1899-12-30T00:00:00"/>
    <d v="1899-12-30T00:00:00"/>
    <d v="1899-12-30T00:00:00"/>
    <d v="1899-12-30T00:00:00"/>
    <d v="1899-12-30T00:00:00"/>
    <x v="1"/>
    <n v="0"/>
    <n v="0"/>
  </r>
  <r>
    <x v="23"/>
    <x v="0"/>
    <n v="8"/>
    <x v="5"/>
    <d v="2026-08-09T00:00:00"/>
    <n v="1"/>
    <s v="Dimanche"/>
    <d v="1899-12-30T00:00:00"/>
    <d v="1899-12-30T00:00:00"/>
    <d v="1899-12-30T00:00:00"/>
    <d v="1899-12-30T00:00:00"/>
    <d v="1899-12-30T00:00:00"/>
    <d v="1899-12-30T00:00:00"/>
    <x v="1"/>
    <n v="0"/>
    <n v="0"/>
  </r>
  <r>
    <x v="23"/>
    <x v="0"/>
    <n v="8"/>
    <x v="5"/>
    <d v="2026-08-10T00:00:00"/>
    <n v="2"/>
    <s v="Lundi"/>
    <d v="1899-12-30T08:00:00"/>
    <d v="1899-12-30T12:00:00"/>
    <d v="1899-12-30T13:00:00"/>
    <d v="1899-12-30T16:42:00"/>
    <d v="1899-12-30T00:00:00"/>
    <d v="1899-12-30T00:00:00"/>
    <x v="0"/>
    <n v="7"/>
    <n v="7.7"/>
  </r>
  <r>
    <x v="23"/>
    <x v="0"/>
    <n v="8"/>
    <x v="5"/>
    <d v="2026-08-11T00:00:00"/>
    <n v="3"/>
    <s v="Mardi"/>
    <d v="1899-12-30T08:00:00"/>
    <d v="1899-12-30T12:00:00"/>
    <d v="1899-12-30T13:00:00"/>
    <d v="1899-12-30T16:42:00"/>
    <d v="1899-12-30T00:00:00"/>
    <d v="1899-12-30T00:00:00"/>
    <x v="0"/>
    <n v="7"/>
    <n v="7.7"/>
  </r>
  <r>
    <x v="23"/>
    <x v="0"/>
    <n v="8"/>
    <x v="5"/>
    <d v="2026-08-12T00:00:00"/>
    <n v="4"/>
    <s v="Mercredi"/>
    <d v="1899-12-30T08:00:00"/>
    <d v="1899-12-30T12:00:00"/>
    <d v="1899-12-30T13:00:00"/>
    <d v="1899-12-30T16:42:00"/>
    <d v="1899-12-30T00:00:00"/>
    <d v="1899-12-30T00:00:00"/>
    <x v="0"/>
    <n v="7"/>
    <n v="7.7"/>
  </r>
  <r>
    <x v="23"/>
    <x v="0"/>
    <n v="8"/>
    <x v="5"/>
    <d v="2026-08-13T00:00:00"/>
    <n v="5"/>
    <s v="Jeudi"/>
    <d v="1899-12-30T08:00:00"/>
    <d v="1899-12-30T12:00:00"/>
    <d v="1899-12-30T13:00:00"/>
    <d v="1899-12-30T16:42:00"/>
    <d v="1899-12-30T00:00:00"/>
    <d v="1899-12-30T00:00:00"/>
    <x v="0"/>
    <n v="7"/>
    <n v="7.7"/>
  </r>
  <r>
    <x v="23"/>
    <x v="0"/>
    <n v="8"/>
    <x v="5"/>
    <d v="2026-08-14T00:00:00"/>
    <n v="6"/>
    <s v="Vendredi"/>
    <d v="1899-12-30T08:00:00"/>
    <d v="1899-12-30T12:00:00"/>
    <d v="1899-12-30T13:00:00"/>
    <d v="1899-12-30T16:42:00"/>
    <d v="1899-12-30T00:00:00"/>
    <d v="1899-12-30T00:00:00"/>
    <x v="0"/>
    <n v="7"/>
    <n v="7.7"/>
  </r>
  <r>
    <x v="23"/>
    <x v="0"/>
    <n v="8"/>
    <x v="5"/>
    <d v="2026-08-15T00:00:00"/>
    <n v="7"/>
    <s v="Samedi"/>
    <d v="1899-12-30T00:00:00"/>
    <d v="1899-12-30T00:00:00"/>
    <d v="1899-12-30T00:00:00"/>
    <d v="1899-12-30T00:00:00"/>
    <d v="1899-12-30T00:00:00"/>
    <d v="1899-12-30T00:00:00"/>
    <x v="1"/>
    <n v="0"/>
    <n v="0"/>
  </r>
  <r>
    <x v="24"/>
    <x v="0"/>
    <n v="8"/>
    <x v="5"/>
    <d v="2026-08-16T00:00:00"/>
    <n v="1"/>
    <s v="Dimanche"/>
    <d v="1899-12-30T00:00:00"/>
    <d v="1899-12-30T00:00:00"/>
    <d v="1899-12-30T00:00:00"/>
    <d v="1899-12-30T00:00:00"/>
    <d v="1899-12-30T00:00:00"/>
    <d v="1899-12-30T00:00:00"/>
    <x v="1"/>
    <n v="0"/>
    <n v="0"/>
  </r>
  <r>
    <x v="24"/>
    <x v="0"/>
    <n v="8"/>
    <x v="5"/>
    <d v="2026-08-17T00:00:00"/>
    <n v="2"/>
    <s v="Lundi"/>
    <d v="1899-12-30T08:00:00"/>
    <d v="1899-12-30T12:00:00"/>
    <d v="1899-12-30T13:00:00"/>
    <d v="1899-12-30T16:42:00"/>
    <d v="1899-12-30T00:00:00"/>
    <d v="1899-12-30T00:00:00"/>
    <x v="0"/>
    <n v="7"/>
    <n v="7.7"/>
  </r>
  <r>
    <x v="24"/>
    <x v="0"/>
    <n v="8"/>
    <x v="5"/>
    <d v="2026-08-18T00:00:00"/>
    <n v="3"/>
    <s v="Mardi"/>
    <d v="1899-12-30T08:00:00"/>
    <d v="1899-12-30T12:00:00"/>
    <d v="1899-12-30T13:00:00"/>
    <d v="1899-12-30T16:42:00"/>
    <d v="1899-12-30T00:00:00"/>
    <d v="1899-12-30T00:00:00"/>
    <x v="0"/>
    <n v="7"/>
    <n v="7.7"/>
  </r>
  <r>
    <x v="24"/>
    <x v="0"/>
    <n v="8"/>
    <x v="5"/>
    <d v="2026-08-19T00:00:00"/>
    <n v="4"/>
    <s v="Mercredi"/>
    <d v="1899-12-30T08:00:00"/>
    <d v="1899-12-30T12:00:00"/>
    <d v="1899-12-30T13:00:00"/>
    <d v="1899-12-30T16:42:00"/>
    <d v="1899-12-30T00:00:00"/>
    <d v="1899-12-30T00:00:00"/>
    <x v="0"/>
    <n v="7"/>
    <n v="7.7"/>
  </r>
  <r>
    <x v="24"/>
    <x v="0"/>
    <n v="8"/>
    <x v="5"/>
    <d v="2026-08-20T00:00:00"/>
    <n v="5"/>
    <s v="Jeudi"/>
    <d v="1899-12-30T08:00:00"/>
    <d v="1899-12-30T12:00:00"/>
    <d v="1899-12-30T13:00:00"/>
    <d v="1899-12-30T16:42:00"/>
    <d v="1899-12-30T00:00:00"/>
    <d v="1899-12-30T00:00:00"/>
    <x v="0"/>
    <n v="7"/>
    <n v="7.7"/>
  </r>
  <r>
    <x v="24"/>
    <x v="0"/>
    <n v="8"/>
    <x v="5"/>
    <d v="2026-08-21T00:00:00"/>
    <n v="6"/>
    <s v="Vendredi"/>
    <d v="1899-12-30T08:00:00"/>
    <d v="1899-12-30T12:00:00"/>
    <d v="1899-12-30T13:00:00"/>
    <d v="1899-12-30T16:42:00"/>
    <d v="1899-12-30T00:00:00"/>
    <d v="1899-12-30T00:00:00"/>
    <x v="0"/>
    <n v="7"/>
    <n v="7.7"/>
  </r>
  <r>
    <x v="24"/>
    <x v="0"/>
    <n v="8"/>
    <x v="5"/>
    <d v="2026-08-22T00:00:00"/>
    <n v="7"/>
    <s v="Samedi"/>
    <d v="1899-12-30T00:00:00"/>
    <d v="1899-12-30T00:00:00"/>
    <d v="1899-12-30T00:00:00"/>
    <d v="1899-12-30T00:00:00"/>
    <d v="1899-12-30T00:00:00"/>
    <d v="1899-12-30T00:00:00"/>
    <x v="1"/>
    <n v="0"/>
    <n v="0"/>
  </r>
  <r>
    <x v="25"/>
    <x v="0"/>
    <n v="8"/>
    <x v="5"/>
    <d v="2026-08-23T00:00:00"/>
    <n v="1"/>
    <s v="Dimanche"/>
    <d v="1899-12-30T00:00:00"/>
    <d v="1899-12-30T00:00:00"/>
    <d v="1899-12-30T00:00:00"/>
    <d v="1899-12-30T00:00:00"/>
    <d v="1899-12-30T00:00:00"/>
    <d v="1899-12-30T00:00:00"/>
    <x v="1"/>
    <n v="0"/>
    <n v="0"/>
  </r>
  <r>
    <x v="25"/>
    <x v="0"/>
    <n v="8"/>
    <x v="5"/>
    <d v="2026-08-24T00:00:00"/>
    <n v="2"/>
    <s v="Lundi"/>
    <d v="1899-12-30T08:00:00"/>
    <d v="1899-12-30T12:00:00"/>
    <d v="1899-12-30T13:00:00"/>
    <d v="1899-12-30T16:42:00"/>
    <d v="1899-12-30T00:00:00"/>
    <d v="1899-12-30T00:00:00"/>
    <x v="0"/>
    <n v="7"/>
    <n v="7.7"/>
  </r>
  <r>
    <x v="25"/>
    <x v="0"/>
    <n v="8"/>
    <x v="5"/>
    <d v="2026-08-25T00:00:00"/>
    <n v="3"/>
    <s v="Mardi"/>
    <d v="1899-12-30T08:00:00"/>
    <d v="1899-12-30T12:00:00"/>
    <d v="1899-12-30T13:00:00"/>
    <d v="1899-12-30T16:42:00"/>
    <d v="1899-12-30T00:00:00"/>
    <d v="1899-12-30T00:00:00"/>
    <x v="0"/>
    <n v="7"/>
    <n v="7.7"/>
  </r>
  <r>
    <x v="25"/>
    <x v="0"/>
    <n v="8"/>
    <x v="5"/>
    <d v="2026-08-26T00:00:00"/>
    <n v="4"/>
    <s v="Mercredi"/>
    <d v="1899-12-30T08:00:00"/>
    <d v="1899-12-30T12:00:00"/>
    <d v="1899-12-30T13:00:00"/>
    <d v="1899-12-30T16:42:00"/>
    <d v="1899-12-30T00:00:00"/>
    <d v="1899-12-30T00:00:00"/>
    <x v="0"/>
    <n v="7"/>
    <n v="7.7"/>
  </r>
  <r>
    <x v="25"/>
    <x v="0"/>
    <n v="8"/>
    <x v="5"/>
    <d v="2026-08-27T00:00:00"/>
    <n v="5"/>
    <s v="Jeudi"/>
    <d v="1899-12-30T08:00:00"/>
    <d v="1899-12-30T12:00:00"/>
    <d v="1899-12-30T13:00:00"/>
    <d v="1899-12-30T16:42:00"/>
    <d v="1899-12-30T00:00:00"/>
    <d v="1899-12-30T00:00:00"/>
    <x v="0"/>
    <n v="7"/>
    <n v="7.7"/>
  </r>
  <r>
    <x v="25"/>
    <x v="0"/>
    <n v="8"/>
    <x v="5"/>
    <d v="2026-08-28T00:00:00"/>
    <n v="6"/>
    <s v="Vendredi"/>
    <d v="1899-12-30T08:00:00"/>
    <d v="1899-12-30T12:00:00"/>
    <d v="1899-12-30T13:00:00"/>
    <d v="1899-12-30T16:42:00"/>
    <d v="1899-12-30T00:00:00"/>
    <d v="1899-12-30T00:00:00"/>
    <x v="0"/>
    <n v="7"/>
    <n v="7.7"/>
  </r>
  <r>
    <x v="25"/>
    <x v="0"/>
    <n v="8"/>
    <x v="5"/>
    <d v="2026-08-29T00:00:00"/>
    <n v="7"/>
    <s v="Samedi"/>
    <d v="1899-12-30T00:00:00"/>
    <d v="1899-12-30T00:00:00"/>
    <d v="1899-12-30T00:00:00"/>
    <d v="1899-12-30T00:00:00"/>
    <d v="1899-12-30T00:00:00"/>
    <d v="1899-12-30T00:00:00"/>
    <x v="1"/>
    <n v="0"/>
    <n v="0"/>
  </r>
  <r>
    <x v="26"/>
    <x v="0"/>
    <n v="8"/>
    <x v="5"/>
    <d v="2026-08-30T00:00:00"/>
    <n v="1"/>
    <s v="Dimanche"/>
    <d v="1899-12-30T00:00:00"/>
    <d v="1899-12-30T00:00:00"/>
    <d v="1899-12-30T00:00:00"/>
    <d v="1899-12-30T00:00:00"/>
    <d v="1899-12-30T00:00:00"/>
    <d v="1899-12-30T00:00:00"/>
    <x v="1"/>
    <n v="0"/>
    <n v="0"/>
  </r>
  <r>
    <x v="26"/>
    <x v="0"/>
    <n v="8"/>
    <x v="5"/>
    <d v="2026-08-31T00:00:00"/>
    <n v="2"/>
    <s v="Lundi"/>
    <d v="1899-12-30T08:00:00"/>
    <d v="1899-12-30T12:00:00"/>
    <d v="1899-12-30T13:00:00"/>
    <d v="1899-12-30T16:42:00"/>
    <d v="1899-12-30T00:00:00"/>
    <d v="1899-12-30T00:00:00"/>
    <x v="0"/>
    <n v="7"/>
    <n v="7.7"/>
  </r>
  <r>
    <x v="26"/>
    <x v="0"/>
    <n v="9"/>
    <x v="6"/>
    <d v="2026-09-01T00:00:00"/>
    <n v="3"/>
    <s v="Mardi"/>
    <d v="1899-12-30T08:00:00"/>
    <d v="1899-12-30T12:00:00"/>
    <d v="1899-12-30T13:00:00"/>
    <d v="1899-12-30T16:42:00"/>
    <d v="1899-12-30T00:00:00"/>
    <d v="1899-12-30T00:00:00"/>
    <x v="0"/>
    <n v="7"/>
    <n v="7.7"/>
  </r>
  <r>
    <x v="26"/>
    <x v="0"/>
    <n v="9"/>
    <x v="6"/>
    <d v="2026-09-02T00:00:00"/>
    <n v="4"/>
    <s v="Mercredi"/>
    <d v="1899-12-30T08:00:00"/>
    <d v="1899-12-30T12:00:00"/>
    <d v="1899-12-30T13:00:00"/>
    <d v="1899-12-30T16:42:00"/>
    <d v="1899-12-30T00:00:00"/>
    <d v="1899-12-30T00:00:00"/>
    <x v="0"/>
    <n v="7"/>
    <n v="7.7"/>
  </r>
  <r>
    <x v="26"/>
    <x v="0"/>
    <n v="9"/>
    <x v="6"/>
    <d v="2026-09-03T00:00:00"/>
    <n v="5"/>
    <s v="Jeudi"/>
    <d v="1899-12-30T08:00:00"/>
    <d v="1899-12-30T12:00:00"/>
    <d v="1899-12-30T13:00:00"/>
    <d v="1899-12-30T16:42:00"/>
    <d v="1899-12-30T00:00:00"/>
    <d v="1899-12-30T00:00:00"/>
    <x v="0"/>
    <n v="7"/>
    <n v="7.7"/>
  </r>
  <r>
    <x v="26"/>
    <x v="0"/>
    <n v="9"/>
    <x v="6"/>
    <d v="2026-09-04T00:00:00"/>
    <n v="6"/>
    <s v="Vendredi"/>
    <d v="1899-12-30T08:00:00"/>
    <d v="1899-12-30T12:00:00"/>
    <d v="1899-12-30T13:00:00"/>
    <d v="1899-12-30T16:42:00"/>
    <d v="1899-12-30T00:00:00"/>
    <d v="1899-12-30T00:00:00"/>
    <x v="0"/>
    <n v="7"/>
    <n v="7.7"/>
  </r>
  <r>
    <x v="26"/>
    <x v="0"/>
    <n v="9"/>
    <x v="6"/>
    <d v="2026-09-05T00:00:00"/>
    <n v="7"/>
    <s v="Samedi"/>
    <d v="1899-12-30T00:00:00"/>
    <d v="1899-12-30T00:00:00"/>
    <d v="1899-12-30T00:00:00"/>
    <d v="1899-12-30T00:00:00"/>
    <d v="1899-12-30T00:00:00"/>
    <d v="1899-12-30T00:00:00"/>
    <x v="1"/>
    <n v="0"/>
    <n v="0"/>
  </r>
  <r>
    <x v="27"/>
    <x v="0"/>
    <n v="9"/>
    <x v="6"/>
    <d v="2026-09-06T00:00:00"/>
    <n v="1"/>
    <s v="Dimanche"/>
    <d v="1899-12-30T00:00:00"/>
    <d v="1899-12-30T00:00:00"/>
    <d v="1899-12-30T00:00:00"/>
    <d v="1899-12-30T00:00:00"/>
    <d v="1899-12-30T00:00:00"/>
    <d v="1899-12-30T00:00:00"/>
    <x v="1"/>
    <n v="0"/>
    <n v="0"/>
  </r>
  <r>
    <x v="27"/>
    <x v="0"/>
    <n v="9"/>
    <x v="6"/>
    <d v="2026-09-07T00:00:00"/>
    <n v="2"/>
    <s v="Lundi"/>
    <d v="1899-12-30T08:00:00"/>
    <d v="1899-12-30T12:00:00"/>
    <d v="1899-12-30T13:00:00"/>
    <d v="1899-12-30T16:42:00"/>
    <d v="1899-12-30T00:00:00"/>
    <d v="1899-12-30T00:00:00"/>
    <x v="0"/>
    <n v="7"/>
    <n v="7.7"/>
  </r>
  <r>
    <x v="27"/>
    <x v="0"/>
    <n v="9"/>
    <x v="6"/>
    <d v="2026-09-08T00:00:00"/>
    <n v="3"/>
    <s v="Mardi"/>
    <d v="1899-12-30T08:00:00"/>
    <d v="1899-12-30T12:00:00"/>
    <d v="1899-12-30T13:00:00"/>
    <d v="1899-12-30T16:42:00"/>
    <d v="1899-12-30T00:00:00"/>
    <d v="1899-12-30T00:00:00"/>
    <x v="0"/>
    <n v="7"/>
    <n v="7.7"/>
  </r>
  <r>
    <x v="27"/>
    <x v="0"/>
    <n v="9"/>
    <x v="6"/>
    <d v="2026-09-09T00:00:00"/>
    <n v="4"/>
    <s v="Mercredi"/>
    <d v="1899-12-30T08:00:00"/>
    <d v="1899-12-30T12:00:00"/>
    <d v="1899-12-30T13:00:00"/>
    <d v="1899-12-30T16:42:00"/>
    <d v="1899-12-30T00:00:00"/>
    <d v="1899-12-30T00:00:00"/>
    <x v="0"/>
    <n v="7"/>
    <n v="7.7"/>
  </r>
  <r>
    <x v="27"/>
    <x v="0"/>
    <n v="9"/>
    <x v="6"/>
    <d v="2026-09-10T00:00:00"/>
    <n v="5"/>
    <s v="Jeudi"/>
    <d v="1899-12-30T08:00:00"/>
    <d v="1899-12-30T12:00:00"/>
    <d v="1899-12-30T13:00:00"/>
    <d v="1899-12-30T16:42:00"/>
    <d v="1899-12-30T00:00:00"/>
    <d v="1899-12-30T00:00:00"/>
    <x v="0"/>
    <n v="7"/>
    <n v="7.7"/>
  </r>
  <r>
    <x v="27"/>
    <x v="0"/>
    <n v="9"/>
    <x v="6"/>
    <d v="2026-09-11T00:00:00"/>
    <n v="6"/>
    <s v="Vendredi"/>
    <d v="1899-12-30T08:00:00"/>
    <d v="1899-12-30T12:00:00"/>
    <d v="1899-12-30T13:00:00"/>
    <d v="1899-12-30T16:42:00"/>
    <d v="1899-12-30T00:00:00"/>
    <d v="1899-12-30T00:00:00"/>
    <x v="0"/>
    <n v="7"/>
    <n v="7.7"/>
  </r>
  <r>
    <x v="27"/>
    <x v="0"/>
    <n v="9"/>
    <x v="6"/>
    <d v="2026-09-12T00:00:00"/>
    <n v="7"/>
    <s v="Samedi"/>
    <d v="1899-12-30T00:00:00"/>
    <d v="1899-12-30T00:00:00"/>
    <d v="1899-12-30T00:00:00"/>
    <d v="1899-12-30T00:00:00"/>
    <d v="1899-12-30T00:00:00"/>
    <d v="1899-12-30T00:00:00"/>
    <x v="1"/>
    <n v="0"/>
    <n v="0"/>
  </r>
  <r>
    <x v="28"/>
    <x v="0"/>
    <n v="9"/>
    <x v="6"/>
    <d v="2026-09-13T00:00:00"/>
    <n v="1"/>
    <s v="Dimanche"/>
    <d v="1899-12-30T00:00:00"/>
    <d v="1899-12-30T00:00:00"/>
    <d v="1899-12-30T00:00:00"/>
    <d v="1899-12-30T00:00:00"/>
    <d v="1899-12-30T00:00:00"/>
    <d v="1899-12-30T00:00:00"/>
    <x v="1"/>
    <n v="0"/>
    <n v="0"/>
  </r>
  <r>
    <x v="28"/>
    <x v="0"/>
    <n v="9"/>
    <x v="6"/>
    <d v="2026-09-14T00:00:00"/>
    <n v="2"/>
    <s v="Lundi"/>
    <d v="1899-12-30T08:00:00"/>
    <d v="1899-12-30T12:00:00"/>
    <d v="1899-12-30T13:00:00"/>
    <d v="1899-12-30T16:42:00"/>
    <d v="1899-12-30T00:00:00"/>
    <d v="1899-12-30T00:00:00"/>
    <x v="0"/>
    <n v="7"/>
    <n v="7.7"/>
  </r>
  <r>
    <x v="28"/>
    <x v="0"/>
    <n v="9"/>
    <x v="6"/>
    <d v="2026-09-15T00:00:00"/>
    <n v="3"/>
    <s v="Mardi"/>
    <d v="1899-12-30T08:00:00"/>
    <d v="1899-12-30T12:00:00"/>
    <d v="1899-12-30T13:00:00"/>
    <d v="1899-12-30T16:42:00"/>
    <d v="1899-12-30T00:00:00"/>
    <d v="1899-12-30T00:00:00"/>
    <x v="0"/>
    <n v="7"/>
    <n v="7.7"/>
  </r>
  <r>
    <x v="28"/>
    <x v="0"/>
    <n v="9"/>
    <x v="6"/>
    <d v="2026-09-16T00:00:00"/>
    <n v="4"/>
    <s v="Mercredi"/>
    <d v="1899-12-30T08:00:00"/>
    <d v="1899-12-30T12:00:00"/>
    <d v="1899-12-30T13:00:00"/>
    <d v="1899-12-30T16:42:00"/>
    <d v="1899-12-30T00:00:00"/>
    <d v="1899-12-30T00:00:00"/>
    <x v="0"/>
    <n v="7"/>
    <n v="7.7"/>
  </r>
  <r>
    <x v="28"/>
    <x v="0"/>
    <n v="9"/>
    <x v="6"/>
    <d v="2026-09-17T00:00:00"/>
    <n v="5"/>
    <s v="Jeudi"/>
    <d v="1899-12-30T08:00:00"/>
    <d v="1899-12-30T12:00:00"/>
    <d v="1899-12-30T13:00:00"/>
    <d v="1899-12-30T16:42:00"/>
    <d v="1899-12-30T00:00:00"/>
    <d v="1899-12-30T00:00:00"/>
    <x v="0"/>
    <n v="7"/>
    <n v="7.7"/>
  </r>
  <r>
    <x v="28"/>
    <x v="0"/>
    <n v="9"/>
    <x v="6"/>
    <d v="2026-09-18T00:00:00"/>
    <n v="6"/>
    <s v="Vendredi"/>
    <d v="1899-12-30T08:00:00"/>
    <d v="1899-12-30T12:00:00"/>
    <d v="1899-12-30T13:00:00"/>
    <d v="1899-12-30T16:42:00"/>
    <d v="1899-12-30T00:00:00"/>
    <d v="1899-12-30T00:00:00"/>
    <x v="0"/>
    <n v="7"/>
    <n v="7.7"/>
  </r>
  <r>
    <x v="28"/>
    <x v="0"/>
    <n v="9"/>
    <x v="6"/>
    <d v="2026-09-19T00:00:00"/>
    <n v="7"/>
    <s v="Samedi"/>
    <d v="1899-12-30T00:00:00"/>
    <d v="1899-12-30T00:00:00"/>
    <d v="1899-12-30T00:00:00"/>
    <d v="1899-12-30T00:00:00"/>
    <d v="1899-12-30T00:00:00"/>
    <d v="1899-12-30T00:00:00"/>
    <x v="1"/>
    <n v="0"/>
    <n v="0"/>
  </r>
  <r>
    <x v="29"/>
    <x v="0"/>
    <n v="9"/>
    <x v="6"/>
    <d v="2026-09-20T00:00:00"/>
    <n v="1"/>
    <s v="Dimanche"/>
    <d v="1899-12-30T00:00:00"/>
    <d v="1899-12-30T00:00:00"/>
    <d v="1899-12-30T00:00:00"/>
    <d v="1899-12-30T00:00:00"/>
    <d v="1899-12-30T00:00:00"/>
    <d v="1899-12-30T00:00:00"/>
    <x v="1"/>
    <n v="0"/>
    <n v="0"/>
  </r>
  <r>
    <x v="29"/>
    <x v="0"/>
    <n v="9"/>
    <x v="6"/>
    <d v="2026-09-21T00:00:00"/>
    <n v="2"/>
    <s v="Lundi"/>
    <d v="1899-12-30T08:00:00"/>
    <d v="1899-12-30T12:00:00"/>
    <d v="1899-12-30T13:00:00"/>
    <d v="1899-12-30T16:42:00"/>
    <d v="1899-12-30T00:00:00"/>
    <d v="1899-12-30T00:00:00"/>
    <x v="0"/>
    <n v="7"/>
    <n v="7.7"/>
  </r>
  <r>
    <x v="29"/>
    <x v="0"/>
    <n v="9"/>
    <x v="6"/>
    <d v="2026-09-22T00:00:00"/>
    <n v="3"/>
    <s v="Mardi"/>
    <d v="1899-12-30T08:00:00"/>
    <d v="1899-12-30T12:00:00"/>
    <d v="1899-12-30T13:00:00"/>
    <d v="1899-12-30T16:42:00"/>
    <d v="1899-12-30T00:00:00"/>
    <d v="1899-12-30T00:00:00"/>
    <x v="0"/>
    <n v="7"/>
    <n v="7.7"/>
  </r>
  <r>
    <x v="29"/>
    <x v="0"/>
    <n v="9"/>
    <x v="6"/>
    <d v="2026-09-23T00:00:00"/>
    <n v="4"/>
    <s v="Mercredi"/>
    <d v="1899-12-30T08:00:00"/>
    <d v="1899-12-30T12:00:00"/>
    <d v="1899-12-30T13:00:00"/>
    <d v="1899-12-30T16:42:00"/>
    <d v="1899-12-30T00:00:00"/>
    <d v="1899-12-30T00:00:00"/>
    <x v="0"/>
    <n v="7"/>
    <n v="7.7"/>
  </r>
  <r>
    <x v="29"/>
    <x v="0"/>
    <n v="9"/>
    <x v="6"/>
    <d v="2026-09-24T00:00:00"/>
    <n v="5"/>
    <s v="Jeudi"/>
    <d v="1899-12-30T08:00:00"/>
    <d v="1899-12-30T12:00:00"/>
    <d v="1899-12-30T13:00:00"/>
    <d v="1899-12-30T16:42:00"/>
    <d v="1899-12-30T00:00:00"/>
    <d v="1899-12-30T00:00:00"/>
    <x v="0"/>
    <n v="7"/>
    <n v="7.7"/>
  </r>
  <r>
    <x v="29"/>
    <x v="0"/>
    <n v="9"/>
    <x v="6"/>
    <d v="2026-09-25T00:00:00"/>
    <n v="6"/>
    <s v="Vendredi"/>
    <d v="1899-12-30T08:00:00"/>
    <d v="1899-12-30T12:00:00"/>
    <d v="1899-12-30T13:00:00"/>
    <d v="1899-12-30T16:42:00"/>
    <d v="1899-12-30T00:00:00"/>
    <d v="1899-12-30T00:00:00"/>
    <x v="0"/>
    <n v="7"/>
    <n v="7.7"/>
  </r>
  <r>
    <x v="29"/>
    <x v="0"/>
    <n v="9"/>
    <x v="6"/>
    <d v="2026-09-26T00:00:00"/>
    <n v="7"/>
    <s v="Samedi"/>
    <d v="1899-12-30T00:00:00"/>
    <d v="1899-12-30T00:00:00"/>
    <d v="1899-12-30T00:00:00"/>
    <d v="1899-12-30T00:00:00"/>
    <d v="1899-12-30T00:00:00"/>
    <d v="1899-12-30T00:00:00"/>
    <x v="1"/>
    <n v="0"/>
    <n v="0"/>
  </r>
  <r>
    <x v="30"/>
    <x v="0"/>
    <n v="9"/>
    <x v="6"/>
    <d v="2026-09-27T00:00:00"/>
    <n v="1"/>
    <s v="Dimanche"/>
    <d v="1899-12-30T00:00:00"/>
    <d v="1899-12-30T00:00:00"/>
    <d v="1899-12-30T00:00:00"/>
    <d v="1899-12-30T00:00:00"/>
    <d v="1899-12-30T00:00:00"/>
    <d v="1899-12-30T00:00:00"/>
    <x v="1"/>
    <n v="0"/>
    <n v="0"/>
  </r>
  <r>
    <x v="30"/>
    <x v="0"/>
    <n v="9"/>
    <x v="6"/>
    <d v="2026-09-28T00:00:00"/>
    <n v="2"/>
    <s v="Lundi"/>
    <d v="1899-12-30T08:00:00"/>
    <d v="1899-12-30T12:00:00"/>
    <d v="1899-12-30T13:00:00"/>
    <d v="1899-12-30T16:42:00"/>
    <d v="1899-12-30T00:00:00"/>
    <d v="1899-12-30T00:00:00"/>
    <x v="0"/>
    <n v="7"/>
    <n v="7.7"/>
  </r>
  <r>
    <x v="30"/>
    <x v="0"/>
    <n v="9"/>
    <x v="6"/>
    <d v="2026-09-29T00:00:00"/>
    <n v="3"/>
    <s v="Mardi"/>
    <d v="1899-12-30T08:00:00"/>
    <d v="1899-12-30T12:00:00"/>
    <d v="1899-12-30T13:00:00"/>
    <d v="1899-12-30T16:42:00"/>
    <d v="1899-12-30T00:00:00"/>
    <d v="1899-12-30T00:00:00"/>
    <x v="0"/>
    <n v="7"/>
    <n v="7.7"/>
  </r>
  <r>
    <x v="30"/>
    <x v="0"/>
    <n v="9"/>
    <x v="6"/>
    <d v="2026-09-30T00:00:00"/>
    <n v="4"/>
    <s v="Mercredi"/>
    <d v="1899-12-30T08:00:00"/>
    <d v="1899-12-30T12:00:00"/>
    <d v="1899-12-30T13:00:00"/>
    <d v="1899-12-30T16:42:00"/>
    <d v="1899-12-30T00:00:00"/>
    <d v="1899-12-30T00:00:00"/>
    <x v="0"/>
    <n v="7"/>
    <n v="7.7"/>
  </r>
  <r>
    <x v="30"/>
    <x v="0"/>
    <n v="10"/>
    <x v="7"/>
    <d v="2026-10-01T00:00:00"/>
    <n v="5"/>
    <s v="Jeudi"/>
    <d v="1899-12-30T08:00:00"/>
    <d v="1899-12-30T12:00:00"/>
    <d v="1899-12-30T13:00:00"/>
    <d v="1899-12-30T16:42:00"/>
    <d v="1899-12-30T00:00:00"/>
    <d v="1899-12-30T00:00:00"/>
    <x v="0"/>
    <n v="7"/>
    <n v="7.7"/>
  </r>
  <r>
    <x v="30"/>
    <x v="0"/>
    <n v="10"/>
    <x v="7"/>
    <d v="2026-10-02T00:00:00"/>
    <n v="6"/>
    <s v="Vendredi"/>
    <d v="1899-12-30T08:00:00"/>
    <d v="1899-12-30T12:00:00"/>
    <d v="1899-12-30T13:00:00"/>
    <d v="1899-12-30T16:42:00"/>
    <d v="1899-12-30T00:00:00"/>
    <d v="1899-12-30T00:00:00"/>
    <x v="0"/>
    <n v="7"/>
    <n v="7.7"/>
  </r>
  <r>
    <x v="30"/>
    <x v="0"/>
    <n v="10"/>
    <x v="7"/>
    <d v="2026-10-03T00:00:00"/>
    <n v="7"/>
    <s v="Samedi"/>
    <d v="1899-12-30T00:00:00"/>
    <d v="1899-12-30T00:00:00"/>
    <d v="1899-12-30T00:00:00"/>
    <d v="1899-12-30T00:00:00"/>
    <d v="1899-12-30T00:00:00"/>
    <d v="1899-12-30T00:00:00"/>
    <x v="1"/>
    <n v="0"/>
    <n v="0"/>
  </r>
  <r>
    <x v="31"/>
    <x v="0"/>
    <n v="10"/>
    <x v="7"/>
    <d v="2026-10-04T00:00:00"/>
    <n v="1"/>
    <s v="Dimanche"/>
    <d v="1899-12-30T00:00:00"/>
    <d v="1899-12-30T00:00:00"/>
    <d v="1899-12-30T00:00:00"/>
    <d v="1899-12-30T00:00:00"/>
    <d v="1899-12-30T00:00:00"/>
    <d v="1899-12-30T00:00:00"/>
    <x v="1"/>
    <n v="0"/>
    <n v="0"/>
  </r>
  <r>
    <x v="31"/>
    <x v="0"/>
    <n v="10"/>
    <x v="7"/>
    <d v="2026-10-05T00:00:00"/>
    <n v="2"/>
    <s v="Lundi"/>
    <d v="1899-12-30T08:00:00"/>
    <d v="1899-12-30T12:00:00"/>
    <d v="1899-12-30T13:00:00"/>
    <d v="1899-12-30T16:42:00"/>
    <d v="1899-12-30T00:00:00"/>
    <d v="1899-12-30T00:00:00"/>
    <x v="0"/>
    <n v="7"/>
    <n v="7.7"/>
  </r>
  <r>
    <x v="31"/>
    <x v="0"/>
    <n v="10"/>
    <x v="7"/>
    <d v="2026-10-06T00:00:00"/>
    <n v="3"/>
    <s v="Mardi"/>
    <d v="1899-12-30T08:00:00"/>
    <d v="1899-12-30T12:00:00"/>
    <d v="1899-12-30T13:00:00"/>
    <d v="1899-12-30T16:42:00"/>
    <d v="1899-12-30T00:00:00"/>
    <d v="1899-12-30T00:00:00"/>
    <x v="0"/>
    <n v="7"/>
    <n v="7.7"/>
  </r>
  <r>
    <x v="31"/>
    <x v="0"/>
    <n v="10"/>
    <x v="7"/>
    <d v="2026-10-07T00:00:00"/>
    <n v="4"/>
    <s v="Mercredi"/>
    <d v="1899-12-30T08:00:00"/>
    <d v="1899-12-30T12:00:00"/>
    <d v="1899-12-30T13:00:00"/>
    <d v="1899-12-30T16:42:00"/>
    <d v="1899-12-30T00:00:00"/>
    <d v="1899-12-30T00:00:00"/>
    <x v="0"/>
    <n v="7"/>
    <n v="7.7"/>
  </r>
  <r>
    <x v="31"/>
    <x v="0"/>
    <n v="10"/>
    <x v="7"/>
    <d v="2026-10-08T00:00:00"/>
    <n v="5"/>
    <s v="Jeudi"/>
    <d v="1899-12-30T08:00:00"/>
    <d v="1899-12-30T12:00:00"/>
    <d v="1899-12-30T13:00:00"/>
    <d v="1899-12-30T16:42:00"/>
    <d v="1899-12-30T00:00:00"/>
    <d v="1899-12-30T00:00:00"/>
    <x v="0"/>
    <n v="7"/>
    <n v="7.7"/>
  </r>
  <r>
    <x v="31"/>
    <x v="0"/>
    <n v="10"/>
    <x v="7"/>
    <d v="2026-10-09T00:00:00"/>
    <n v="6"/>
    <s v="Vendredi"/>
    <d v="1899-12-30T08:00:00"/>
    <d v="1899-12-30T12:00:00"/>
    <d v="1899-12-30T13:00:00"/>
    <d v="1899-12-30T16:42:00"/>
    <d v="1899-12-30T00:00:00"/>
    <d v="1899-12-30T00:00:00"/>
    <x v="0"/>
    <n v="7"/>
    <n v="7.7"/>
  </r>
  <r>
    <x v="31"/>
    <x v="0"/>
    <n v="10"/>
    <x v="7"/>
    <d v="2026-10-10T00:00:00"/>
    <n v="7"/>
    <s v="Samedi"/>
    <d v="1899-12-30T00:00:00"/>
    <d v="1899-12-30T00:00:00"/>
    <d v="1899-12-30T00:00:00"/>
    <d v="1899-12-30T00:00:00"/>
    <d v="1899-12-30T00:00:00"/>
    <d v="1899-12-30T00:00:00"/>
    <x v="1"/>
    <n v="0"/>
    <n v="0"/>
  </r>
  <r>
    <x v="32"/>
    <x v="0"/>
    <n v="10"/>
    <x v="7"/>
    <d v="2026-10-11T00:00:00"/>
    <n v="1"/>
    <s v="Dimanche"/>
    <d v="1899-12-30T00:00:00"/>
    <d v="1899-12-30T00:00:00"/>
    <d v="1899-12-30T00:00:00"/>
    <d v="1899-12-30T00:00:00"/>
    <d v="1899-12-30T00:00:00"/>
    <d v="1899-12-30T00:00:00"/>
    <x v="1"/>
    <n v="0"/>
    <n v="0"/>
  </r>
  <r>
    <x v="32"/>
    <x v="0"/>
    <n v="10"/>
    <x v="7"/>
    <d v="2026-10-12T00:00:00"/>
    <n v="2"/>
    <s v="Lundi"/>
    <d v="1899-12-30T08:00:00"/>
    <d v="1899-12-30T12:00:00"/>
    <d v="1899-12-30T13:00:00"/>
    <d v="1899-12-30T16:42:00"/>
    <d v="1899-12-30T00:00:00"/>
    <d v="1899-12-30T00:00:00"/>
    <x v="0"/>
    <n v="7"/>
    <n v="7.7"/>
  </r>
  <r>
    <x v="32"/>
    <x v="0"/>
    <n v="10"/>
    <x v="7"/>
    <d v="2026-10-13T00:00:00"/>
    <n v="3"/>
    <s v="Mardi"/>
    <d v="1899-12-30T08:00:00"/>
    <d v="1899-12-30T12:00:00"/>
    <d v="1899-12-30T13:00:00"/>
    <d v="1899-12-30T16:42:00"/>
    <d v="1899-12-30T00:00:00"/>
    <d v="1899-12-30T00:00:00"/>
    <x v="0"/>
    <n v="7"/>
    <n v="7.7"/>
  </r>
  <r>
    <x v="32"/>
    <x v="0"/>
    <n v="10"/>
    <x v="7"/>
    <d v="2026-10-14T00:00:00"/>
    <n v="4"/>
    <s v="Mercredi"/>
    <d v="1899-12-30T08:00:00"/>
    <d v="1899-12-30T12:00:00"/>
    <d v="1899-12-30T13:00:00"/>
    <d v="1899-12-30T16:42:00"/>
    <d v="1899-12-30T00:00:00"/>
    <d v="1899-12-30T00:00:00"/>
    <x v="0"/>
    <n v="7"/>
    <n v="7.7"/>
  </r>
  <r>
    <x v="32"/>
    <x v="0"/>
    <n v="10"/>
    <x v="7"/>
    <d v="2026-10-15T00:00:00"/>
    <n v="5"/>
    <s v="Jeudi"/>
    <d v="1899-12-30T08:00:00"/>
    <d v="1899-12-30T12:00:00"/>
    <d v="1899-12-30T13:00:00"/>
    <d v="1899-12-30T16:42:00"/>
    <d v="1899-12-30T00:00:00"/>
    <d v="1899-12-30T00:00:00"/>
    <x v="0"/>
    <n v="7"/>
    <n v="7.7"/>
  </r>
  <r>
    <x v="32"/>
    <x v="0"/>
    <n v="10"/>
    <x v="7"/>
    <d v="2026-10-16T00:00:00"/>
    <n v="6"/>
    <s v="Vendredi"/>
    <d v="1899-12-30T08:00:00"/>
    <d v="1899-12-30T12:00:00"/>
    <d v="1899-12-30T13:00:00"/>
    <d v="1899-12-30T16:42:00"/>
    <d v="1899-12-30T00:00:00"/>
    <d v="1899-12-30T00:00:00"/>
    <x v="0"/>
    <n v="7"/>
    <n v="7.7"/>
  </r>
  <r>
    <x v="32"/>
    <x v="0"/>
    <n v="10"/>
    <x v="7"/>
    <d v="2026-10-17T00:00:00"/>
    <n v="7"/>
    <s v="Samedi"/>
    <d v="1899-12-30T00:00:00"/>
    <d v="1899-12-30T00:00:00"/>
    <d v="1899-12-30T00:00:00"/>
    <d v="1899-12-30T00:00:00"/>
    <d v="1899-12-30T00:00:00"/>
    <d v="1899-12-30T00:00:00"/>
    <x v="1"/>
    <n v="0"/>
    <n v="0"/>
  </r>
  <r>
    <x v="33"/>
    <x v="0"/>
    <n v="10"/>
    <x v="7"/>
    <d v="2026-10-18T00:00:00"/>
    <n v="1"/>
    <s v="Dimanche"/>
    <d v="1899-12-30T00:00:00"/>
    <d v="1899-12-30T00:00:00"/>
    <d v="1899-12-30T00:00:00"/>
    <d v="1899-12-30T00:00:00"/>
    <d v="1899-12-30T00:00:00"/>
    <d v="1899-12-30T00:00:00"/>
    <x v="1"/>
    <n v="0"/>
    <n v="0"/>
  </r>
  <r>
    <x v="33"/>
    <x v="0"/>
    <n v="10"/>
    <x v="7"/>
    <d v="2026-10-19T00:00:00"/>
    <n v="2"/>
    <s v="Lundi"/>
    <d v="1899-12-30T08:00:00"/>
    <d v="1899-12-30T12:00:00"/>
    <d v="1899-12-30T13:00:00"/>
    <d v="1899-12-30T16:42:00"/>
    <d v="1899-12-30T00:00:00"/>
    <d v="1899-12-30T00:00:00"/>
    <x v="0"/>
    <n v="7"/>
    <n v="7.7"/>
  </r>
  <r>
    <x v="33"/>
    <x v="0"/>
    <n v="10"/>
    <x v="7"/>
    <d v="2026-10-20T00:00:00"/>
    <n v="3"/>
    <s v="Mardi"/>
    <d v="1899-12-30T08:00:00"/>
    <d v="1899-12-30T12:00:00"/>
    <d v="1899-12-30T13:00:00"/>
    <d v="1899-12-30T16:42:00"/>
    <d v="1899-12-30T00:00:00"/>
    <d v="1899-12-30T00:00:00"/>
    <x v="0"/>
    <n v="7"/>
    <n v="7.7"/>
  </r>
  <r>
    <x v="33"/>
    <x v="0"/>
    <n v="10"/>
    <x v="7"/>
    <d v="2026-10-21T00:00:00"/>
    <n v="4"/>
    <s v="Mercredi"/>
    <d v="1899-12-30T08:00:00"/>
    <d v="1899-12-30T12:00:00"/>
    <d v="1899-12-30T13:00:00"/>
    <d v="1899-12-30T16:42:00"/>
    <d v="1899-12-30T00:00:00"/>
    <d v="1899-12-30T00:00:00"/>
    <x v="0"/>
    <n v="7"/>
    <n v="7.7"/>
  </r>
  <r>
    <x v="33"/>
    <x v="0"/>
    <n v="10"/>
    <x v="7"/>
    <d v="2026-10-22T00:00:00"/>
    <n v="5"/>
    <s v="Jeudi"/>
    <d v="1899-12-30T08:00:00"/>
    <d v="1899-12-30T12:00:00"/>
    <d v="1899-12-30T13:00:00"/>
    <d v="1899-12-30T16:42:00"/>
    <d v="1899-12-30T00:00:00"/>
    <d v="1899-12-30T00:00:00"/>
    <x v="0"/>
    <n v="7"/>
    <n v="7.7"/>
  </r>
  <r>
    <x v="33"/>
    <x v="0"/>
    <n v="10"/>
    <x v="7"/>
    <d v="2026-10-23T00:00:00"/>
    <n v="6"/>
    <s v="Vendredi"/>
    <d v="1899-12-30T08:00:00"/>
    <d v="1899-12-30T12:00:00"/>
    <d v="1899-12-30T13:00:00"/>
    <d v="1899-12-30T16:42:00"/>
    <d v="1899-12-30T00:00:00"/>
    <d v="1899-12-30T00:00:00"/>
    <x v="0"/>
    <n v="7"/>
    <n v="7.7"/>
  </r>
  <r>
    <x v="33"/>
    <x v="0"/>
    <n v="10"/>
    <x v="7"/>
    <d v="2026-10-24T00:00:00"/>
    <n v="7"/>
    <s v="Samedi"/>
    <d v="1899-12-30T00:00:00"/>
    <d v="1899-12-30T00:00:00"/>
    <d v="1899-12-30T00:00:00"/>
    <d v="1899-12-30T00:00:00"/>
    <d v="1899-12-30T00:00:00"/>
    <d v="1899-12-30T00:00:00"/>
    <x v="1"/>
    <n v="0"/>
    <n v="0"/>
  </r>
  <r>
    <x v="34"/>
    <x v="0"/>
    <n v="10"/>
    <x v="7"/>
    <d v="2026-10-25T00:00:00"/>
    <n v="1"/>
    <s v="Dimanche"/>
    <d v="1899-12-30T00:00:00"/>
    <d v="1899-12-30T00:00:00"/>
    <d v="1899-12-30T00:00:00"/>
    <d v="1899-12-30T00:00:00"/>
    <d v="1899-12-30T00:00:00"/>
    <d v="1899-12-30T00:00:00"/>
    <x v="1"/>
    <n v="0"/>
    <n v="0"/>
  </r>
  <r>
    <x v="34"/>
    <x v="0"/>
    <n v="10"/>
    <x v="7"/>
    <d v="2026-10-26T00:00:00"/>
    <n v="2"/>
    <s v="Lundi"/>
    <d v="1899-12-30T08:00:00"/>
    <d v="1899-12-30T12:00:00"/>
    <d v="1899-12-30T13:00:00"/>
    <d v="1899-12-30T16:42:00"/>
    <d v="1899-12-30T00:00:00"/>
    <d v="1899-12-30T00:00:00"/>
    <x v="0"/>
    <n v="7"/>
    <n v="7.7"/>
  </r>
  <r>
    <x v="34"/>
    <x v="0"/>
    <n v="10"/>
    <x v="7"/>
    <d v="2026-10-27T00:00:00"/>
    <n v="3"/>
    <s v="Mardi"/>
    <d v="1899-12-30T08:00:00"/>
    <d v="1899-12-30T12:00:00"/>
    <d v="1899-12-30T13:00:00"/>
    <d v="1899-12-30T16:42:00"/>
    <d v="1899-12-30T00:00:00"/>
    <d v="1899-12-30T00:00:00"/>
    <x v="0"/>
    <n v="7"/>
    <n v="7.7"/>
  </r>
  <r>
    <x v="34"/>
    <x v="0"/>
    <n v="10"/>
    <x v="7"/>
    <d v="2026-10-28T00:00:00"/>
    <n v="4"/>
    <s v="Mercredi"/>
    <d v="1899-12-30T08:00:00"/>
    <d v="1899-12-30T12:00:00"/>
    <d v="1899-12-30T13:00:00"/>
    <d v="1899-12-30T16:42:00"/>
    <d v="1899-12-30T00:00:00"/>
    <d v="1899-12-30T00:00:00"/>
    <x v="0"/>
    <n v="7"/>
    <n v="7.7"/>
  </r>
  <r>
    <x v="34"/>
    <x v="0"/>
    <n v="10"/>
    <x v="7"/>
    <d v="2026-10-29T00:00:00"/>
    <n v="5"/>
    <s v="Jeudi"/>
    <d v="1899-12-30T08:00:00"/>
    <d v="1899-12-30T12:00:00"/>
    <d v="1899-12-30T13:00:00"/>
    <d v="1899-12-30T16:42:00"/>
    <d v="1899-12-30T00:00:00"/>
    <d v="1899-12-30T00:00:00"/>
    <x v="0"/>
    <n v="7"/>
    <n v="7.7"/>
  </r>
  <r>
    <x v="34"/>
    <x v="0"/>
    <n v="10"/>
    <x v="7"/>
    <d v="2026-10-30T00:00:00"/>
    <n v="6"/>
    <s v="Vendredi"/>
    <d v="1899-12-30T08:00:00"/>
    <d v="1899-12-30T12:00:00"/>
    <d v="1899-12-30T13:00:00"/>
    <d v="1899-12-30T16:42:00"/>
    <d v="1899-12-30T00:00:00"/>
    <d v="1899-12-30T00:00:00"/>
    <x v="0"/>
    <n v="7"/>
    <n v="7.7"/>
  </r>
  <r>
    <x v="34"/>
    <x v="0"/>
    <n v="10"/>
    <x v="7"/>
    <d v="2026-10-31T00:00:00"/>
    <n v="7"/>
    <s v="Samedi"/>
    <d v="1899-12-30T00:00:00"/>
    <d v="1899-12-30T00:00:00"/>
    <d v="1899-12-30T00:00:00"/>
    <d v="1899-12-30T00:00:00"/>
    <d v="1899-12-30T00:00:00"/>
    <d v="1899-12-30T00:00:00"/>
    <x v="1"/>
    <n v="0"/>
    <n v="0"/>
  </r>
  <r>
    <x v="35"/>
    <x v="0"/>
    <n v="11"/>
    <x v="8"/>
    <d v="2026-11-01T00:00:00"/>
    <n v="1"/>
    <s v="Dimanche"/>
    <d v="1899-12-30T00:00:00"/>
    <d v="1899-12-30T00:00:00"/>
    <d v="1899-12-30T00:00:00"/>
    <d v="1899-12-30T00:00:00"/>
    <d v="1899-12-30T00:00:00"/>
    <d v="1899-12-30T00:00:00"/>
    <x v="1"/>
    <n v="0"/>
    <n v="0"/>
  </r>
  <r>
    <x v="35"/>
    <x v="0"/>
    <n v="11"/>
    <x v="8"/>
    <d v="2026-11-02T00:00:00"/>
    <n v="2"/>
    <s v="Lundi"/>
    <d v="1899-12-30T08:00:00"/>
    <d v="1899-12-30T12:00:00"/>
    <d v="1899-12-30T13:00:00"/>
    <d v="1899-12-30T16:42:00"/>
    <d v="1899-12-30T00:00:00"/>
    <d v="1899-12-30T00:00:00"/>
    <x v="0"/>
    <n v="7"/>
    <n v="7.7"/>
  </r>
  <r>
    <x v="35"/>
    <x v="0"/>
    <n v="11"/>
    <x v="8"/>
    <d v="2026-11-03T00:00:00"/>
    <n v="3"/>
    <s v="Mardi"/>
    <d v="1899-12-30T08:00:00"/>
    <d v="1899-12-30T12:00:00"/>
    <d v="1899-12-30T13:00:00"/>
    <d v="1899-12-30T16:42:00"/>
    <d v="1899-12-30T00:00:00"/>
    <d v="1899-12-30T00:00:00"/>
    <x v="0"/>
    <n v="7"/>
    <n v="7.7"/>
  </r>
  <r>
    <x v="35"/>
    <x v="0"/>
    <n v="11"/>
    <x v="8"/>
    <d v="2026-11-04T00:00:00"/>
    <n v="4"/>
    <s v="Mercredi"/>
    <d v="1899-12-30T08:00:00"/>
    <d v="1899-12-30T12:00:00"/>
    <d v="1899-12-30T13:00:00"/>
    <d v="1899-12-30T16:42:00"/>
    <d v="1899-12-30T00:00:00"/>
    <d v="1899-12-30T00:00:00"/>
    <x v="0"/>
    <n v="7"/>
    <n v="7.7"/>
  </r>
  <r>
    <x v="35"/>
    <x v="0"/>
    <n v="11"/>
    <x v="8"/>
    <d v="2026-11-05T00:00:00"/>
    <n v="5"/>
    <s v="Jeudi"/>
    <d v="1899-12-30T08:00:00"/>
    <d v="1899-12-30T12:00:00"/>
    <d v="1899-12-30T13:00:00"/>
    <d v="1899-12-30T16:42:00"/>
    <d v="1899-12-30T00:00:00"/>
    <d v="1899-12-30T00:00:00"/>
    <x v="0"/>
    <n v="7"/>
    <n v="7.7"/>
  </r>
  <r>
    <x v="35"/>
    <x v="0"/>
    <n v="11"/>
    <x v="8"/>
    <d v="2026-11-06T00:00:00"/>
    <n v="6"/>
    <s v="Vendredi"/>
    <d v="1899-12-30T08:00:00"/>
    <d v="1899-12-30T12:00:00"/>
    <d v="1899-12-30T13:00:00"/>
    <d v="1899-12-30T16:42:00"/>
    <d v="1899-12-30T00:00:00"/>
    <d v="1899-12-30T00:00:00"/>
    <x v="0"/>
    <n v="7"/>
    <n v="7.7"/>
  </r>
  <r>
    <x v="35"/>
    <x v="0"/>
    <n v="11"/>
    <x v="8"/>
    <d v="2026-11-07T00:00:00"/>
    <n v="7"/>
    <s v="Samedi"/>
    <d v="1899-12-30T00:00:00"/>
    <d v="1899-12-30T00:00:00"/>
    <d v="1899-12-30T00:00:00"/>
    <d v="1899-12-30T00:00:00"/>
    <d v="1899-12-30T00:00:00"/>
    <d v="1899-12-30T00:00:00"/>
    <x v="1"/>
    <n v="0"/>
    <n v="0"/>
  </r>
  <r>
    <x v="36"/>
    <x v="0"/>
    <n v="11"/>
    <x v="8"/>
    <d v="2026-11-08T00:00:00"/>
    <n v="1"/>
    <s v="Dimanche"/>
    <d v="1899-12-30T00:00:00"/>
    <d v="1899-12-30T00:00:00"/>
    <d v="1899-12-30T00:00:00"/>
    <d v="1899-12-30T00:00:00"/>
    <d v="1899-12-30T00:00:00"/>
    <d v="1899-12-30T00:00:00"/>
    <x v="1"/>
    <n v="0"/>
    <n v="0"/>
  </r>
  <r>
    <x v="36"/>
    <x v="0"/>
    <n v="11"/>
    <x v="8"/>
    <d v="2026-11-09T00:00:00"/>
    <n v="2"/>
    <s v="Lundi"/>
    <d v="1899-12-30T08:00:00"/>
    <d v="1899-12-30T12:00:00"/>
    <d v="1899-12-30T13:00:00"/>
    <d v="1899-12-30T16:42:00"/>
    <d v="1899-12-30T00:00:00"/>
    <d v="1899-12-30T00:00:00"/>
    <x v="0"/>
    <n v="7"/>
    <n v="7.7"/>
  </r>
  <r>
    <x v="36"/>
    <x v="0"/>
    <n v="11"/>
    <x v="8"/>
    <d v="2026-11-10T00:00:00"/>
    <n v="3"/>
    <s v="Mardi"/>
    <d v="1899-12-30T08:00:00"/>
    <d v="1899-12-30T12:00:00"/>
    <d v="1899-12-30T13:00:00"/>
    <d v="1899-12-30T16:42:00"/>
    <d v="1899-12-30T00:00:00"/>
    <d v="1899-12-30T00:00:00"/>
    <x v="0"/>
    <n v="7"/>
    <n v="7.7"/>
  </r>
  <r>
    <x v="36"/>
    <x v="0"/>
    <n v="11"/>
    <x v="8"/>
    <d v="2026-11-11T00:00:00"/>
    <n v="4"/>
    <s v="Mercredi"/>
    <d v="1899-12-30T08:00:00"/>
    <d v="1899-12-30T12:00:00"/>
    <d v="1899-12-30T13:00:00"/>
    <d v="1899-12-30T16:42:00"/>
    <d v="1899-12-30T00:00:00"/>
    <d v="1899-12-30T00:00:00"/>
    <x v="0"/>
    <n v="7"/>
    <n v="7.7"/>
  </r>
  <r>
    <x v="36"/>
    <x v="0"/>
    <n v="11"/>
    <x v="8"/>
    <d v="2026-11-12T00:00:00"/>
    <n v="5"/>
    <s v="Jeudi"/>
    <d v="1899-12-30T08:00:00"/>
    <d v="1899-12-30T12:00:00"/>
    <d v="1899-12-30T13:00:00"/>
    <d v="1899-12-30T16:42:00"/>
    <d v="1899-12-30T00:00:00"/>
    <d v="1899-12-30T00:00:00"/>
    <x v="0"/>
    <n v="7"/>
    <n v="7.7"/>
  </r>
  <r>
    <x v="36"/>
    <x v="0"/>
    <n v="11"/>
    <x v="8"/>
    <d v="2026-11-13T00:00:00"/>
    <n v="6"/>
    <s v="Vendredi"/>
    <d v="1899-12-30T08:00:00"/>
    <d v="1899-12-30T12:00:00"/>
    <d v="1899-12-30T13:00:00"/>
    <d v="1899-12-30T16:42:00"/>
    <d v="1899-12-30T00:00:00"/>
    <d v="1899-12-30T00:00:00"/>
    <x v="0"/>
    <n v="7"/>
    <n v="7.7"/>
  </r>
  <r>
    <x v="36"/>
    <x v="0"/>
    <n v="11"/>
    <x v="8"/>
    <d v="2026-11-14T00:00:00"/>
    <n v="7"/>
    <s v="Samedi"/>
    <d v="1899-12-30T00:00:00"/>
    <d v="1899-12-30T00:00:00"/>
    <d v="1899-12-30T00:00:00"/>
    <d v="1899-12-30T00:00:00"/>
    <d v="1899-12-30T00:00:00"/>
    <d v="1899-12-30T00:00:00"/>
    <x v="1"/>
    <n v="0"/>
    <n v="0"/>
  </r>
  <r>
    <x v="37"/>
    <x v="0"/>
    <n v="11"/>
    <x v="8"/>
    <d v="2026-11-15T00:00:00"/>
    <n v="1"/>
    <s v="Dimanche"/>
    <d v="1899-12-30T00:00:00"/>
    <d v="1899-12-30T00:00:00"/>
    <d v="1899-12-30T00:00:00"/>
    <d v="1899-12-30T00:00:00"/>
    <d v="1899-12-30T00:00:00"/>
    <d v="1899-12-30T00:00:00"/>
    <x v="1"/>
    <n v="0"/>
    <n v="0"/>
  </r>
  <r>
    <x v="37"/>
    <x v="0"/>
    <n v="11"/>
    <x v="8"/>
    <d v="2026-11-16T00:00:00"/>
    <n v="2"/>
    <s v="Lundi"/>
    <d v="1899-12-30T08:00:00"/>
    <d v="1899-12-30T12:00:00"/>
    <d v="1899-12-30T13:00:00"/>
    <d v="1899-12-30T16:42:00"/>
    <d v="1899-12-30T00:00:00"/>
    <d v="1899-12-30T00:00:00"/>
    <x v="0"/>
    <n v="7"/>
    <n v="7.7"/>
  </r>
  <r>
    <x v="37"/>
    <x v="0"/>
    <n v="11"/>
    <x v="8"/>
    <d v="2026-11-17T00:00:00"/>
    <n v="3"/>
    <s v="Mardi"/>
    <d v="1899-12-30T08:00:00"/>
    <d v="1899-12-30T12:00:00"/>
    <d v="1899-12-30T13:00:00"/>
    <d v="1899-12-30T16:42:00"/>
    <d v="1899-12-30T00:00:00"/>
    <d v="1899-12-30T00:00:00"/>
    <x v="0"/>
    <n v="7"/>
    <n v="7.7"/>
  </r>
  <r>
    <x v="37"/>
    <x v="0"/>
    <n v="11"/>
    <x v="8"/>
    <d v="2026-11-18T00:00:00"/>
    <n v="4"/>
    <s v="Mercredi"/>
    <d v="1899-12-30T08:00:00"/>
    <d v="1899-12-30T12:00:00"/>
    <d v="1899-12-30T13:00:00"/>
    <d v="1899-12-30T16:42:00"/>
    <d v="1899-12-30T00:00:00"/>
    <d v="1899-12-30T00:00:00"/>
    <x v="0"/>
    <n v="7"/>
    <n v="7.7"/>
  </r>
  <r>
    <x v="37"/>
    <x v="0"/>
    <n v="11"/>
    <x v="8"/>
    <d v="2026-11-19T00:00:00"/>
    <n v="5"/>
    <s v="Jeudi"/>
    <d v="1899-12-30T08:00:00"/>
    <d v="1899-12-30T12:00:00"/>
    <d v="1899-12-30T13:00:00"/>
    <d v="1899-12-30T16:42:00"/>
    <d v="1899-12-30T00:00:00"/>
    <d v="1899-12-30T00:00:00"/>
    <x v="0"/>
    <n v="7"/>
    <n v="7.7"/>
  </r>
  <r>
    <x v="37"/>
    <x v="0"/>
    <n v="11"/>
    <x v="8"/>
    <d v="2026-11-20T00:00:00"/>
    <n v="6"/>
    <s v="Vendredi"/>
    <d v="1899-12-30T08:00:00"/>
    <d v="1899-12-30T12:00:00"/>
    <d v="1899-12-30T13:00:00"/>
    <d v="1899-12-30T16:42:00"/>
    <d v="1899-12-30T00:00:00"/>
    <d v="1899-12-30T00:00:00"/>
    <x v="0"/>
    <n v="7"/>
    <n v="7.7"/>
  </r>
  <r>
    <x v="37"/>
    <x v="0"/>
    <n v="11"/>
    <x v="8"/>
    <d v="2026-11-21T00:00:00"/>
    <n v="7"/>
    <s v="Samedi"/>
    <d v="1899-12-30T00:00:00"/>
    <d v="1899-12-30T00:00:00"/>
    <d v="1899-12-30T00:00:00"/>
    <d v="1899-12-30T00:00:00"/>
    <d v="1899-12-30T00:00:00"/>
    <d v="1899-12-30T00:00:00"/>
    <x v="1"/>
    <n v="0"/>
    <n v="0"/>
  </r>
  <r>
    <x v="38"/>
    <x v="0"/>
    <n v="11"/>
    <x v="8"/>
    <d v="2026-11-22T00:00:00"/>
    <n v="1"/>
    <s v="Dimanche"/>
    <d v="1899-12-30T00:00:00"/>
    <d v="1899-12-30T00:00:00"/>
    <d v="1899-12-30T00:00:00"/>
    <d v="1899-12-30T00:00:00"/>
    <d v="1899-12-30T00:00:00"/>
    <d v="1899-12-30T00:00:00"/>
    <x v="1"/>
    <n v="0"/>
    <n v="0"/>
  </r>
  <r>
    <x v="38"/>
    <x v="0"/>
    <n v="11"/>
    <x v="8"/>
    <d v="2026-11-23T00:00:00"/>
    <n v="2"/>
    <s v="Lundi"/>
    <d v="1899-12-30T08:00:00"/>
    <d v="1899-12-30T12:00:00"/>
    <d v="1899-12-30T13:00:00"/>
    <d v="1899-12-30T16:42:00"/>
    <d v="1899-12-30T00:00:00"/>
    <d v="1899-12-30T00:00:00"/>
    <x v="0"/>
    <n v="7"/>
    <n v="7.7"/>
  </r>
  <r>
    <x v="38"/>
    <x v="0"/>
    <n v="11"/>
    <x v="8"/>
    <d v="2026-11-24T00:00:00"/>
    <n v="3"/>
    <s v="Mardi"/>
    <d v="1899-12-30T08:00:00"/>
    <d v="1899-12-30T12:00:00"/>
    <d v="1899-12-30T13:00:00"/>
    <d v="1899-12-30T16:42:00"/>
    <d v="1899-12-30T00:00:00"/>
    <d v="1899-12-30T00:00:00"/>
    <x v="0"/>
    <n v="7"/>
    <n v="7.7"/>
  </r>
  <r>
    <x v="38"/>
    <x v="0"/>
    <n v="11"/>
    <x v="8"/>
    <d v="2026-11-25T00:00:00"/>
    <n v="4"/>
    <s v="Mercredi"/>
    <d v="1899-12-30T08:00:00"/>
    <d v="1899-12-30T12:00:00"/>
    <d v="1899-12-30T13:00:00"/>
    <d v="1899-12-30T16:42:00"/>
    <d v="1899-12-30T00:00:00"/>
    <d v="1899-12-30T00:00:00"/>
    <x v="0"/>
    <n v="7"/>
    <n v="7.7"/>
  </r>
  <r>
    <x v="38"/>
    <x v="0"/>
    <n v="11"/>
    <x v="8"/>
    <d v="2026-11-26T00:00:00"/>
    <n v="5"/>
    <s v="Jeudi"/>
    <d v="1899-12-30T08:00:00"/>
    <d v="1899-12-30T12:00:00"/>
    <d v="1899-12-30T13:00:00"/>
    <d v="1899-12-30T16:42:00"/>
    <d v="1899-12-30T00:00:00"/>
    <d v="1899-12-30T00:00:00"/>
    <x v="0"/>
    <n v="7"/>
    <n v="7.7"/>
  </r>
  <r>
    <x v="38"/>
    <x v="0"/>
    <n v="11"/>
    <x v="8"/>
    <d v="2026-11-27T00:00:00"/>
    <n v="6"/>
    <s v="Vendredi"/>
    <d v="1899-12-30T08:00:00"/>
    <d v="1899-12-30T12:00:00"/>
    <d v="1899-12-30T13:00:00"/>
    <d v="1899-12-30T16:42:00"/>
    <d v="1899-12-30T00:00:00"/>
    <d v="1899-12-30T00:00:00"/>
    <x v="0"/>
    <n v="7"/>
    <n v="7.7"/>
  </r>
  <r>
    <x v="38"/>
    <x v="0"/>
    <n v="11"/>
    <x v="8"/>
    <d v="2026-11-28T00:00:00"/>
    <n v="7"/>
    <s v="Samedi"/>
    <d v="1899-12-30T00:00:00"/>
    <d v="1899-12-30T00:00:00"/>
    <d v="1899-12-30T00:00:00"/>
    <d v="1899-12-30T00:00:00"/>
    <d v="1899-12-30T00:00:00"/>
    <d v="1899-12-30T00:00:00"/>
    <x v="1"/>
    <n v="0"/>
    <n v="0"/>
  </r>
  <r>
    <x v="39"/>
    <x v="0"/>
    <n v="11"/>
    <x v="8"/>
    <d v="2026-11-29T00:00:00"/>
    <n v="1"/>
    <s v="Dimanche"/>
    <d v="1899-12-30T00:00:00"/>
    <d v="1899-12-30T00:00:00"/>
    <d v="1899-12-30T00:00:00"/>
    <d v="1899-12-30T00:00:00"/>
    <d v="1899-12-30T00:00:00"/>
    <d v="1899-12-30T00:00:00"/>
    <x v="1"/>
    <n v="0"/>
    <n v="0"/>
  </r>
  <r>
    <x v="39"/>
    <x v="0"/>
    <n v="11"/>
    <x v="8"/>
    <d v="2026-11-30T00:00:00"/>
    <n v="2"/>
    <s v="Lundi"/>
    <d v="1899-12-30T08:00:00"/>
    <d v="1899-12-30T12:00:00"/>
    <d v="1899-12-30T13:00:00"/>
    <d v="1899-12-30T16:42:00"/>
    <d v="1899-12-30T00:00:00"/>
    <d v="1899-12-30T00:00:00"/>
    <x v="0"/>
    <n v="7"/>
    <n v="7.7"/>
  </r>
  <r>
    <x v="39"/>
    <x v="0"/>
    <n v="12"/>
    <x v="9"/>
    <d v="2026-12-01T00:00:00"/>
    <n v="3"/>
    <s v="Mardi"/>
    <d v="1899-12-30T08:00:00"/>
    <d v="1899-12-30T12:00:00"/>
    <d v="1899-12-30T13:00:00"/>
    <d v="1899-12-30T16:42:00"/>
    <d v="1899-12-30T00:00:00"/>
    <d v="1899-12-30T00:00:00"/>
    <x v="0"/>
    <n v="7"/>
    <n v="7.7"/>
  </r>
  <r>
    <x v="39"/>
    <x v="0"/>
    <n v="12"/>
    <x v="9"/>
    <d v="2026-12-02T00:00:00"/>
    <n v="4"/>
    <s v="Mercredi"/>
    <d v="1899-12-30T08:00:00"/>
    <d v="1899-12-30T12:00:00"/>
    <d v="1899-12-30T13:00:00"/>
    <d v="1899-12-30T16:42:00"/>
    <d v="1899-12-30T00:00:00"/>
    <d v="1899-12-30T00:00:00"/>
    <x v="0"/>
    <n v="7"/>
    <n v="7.7"/>
  </r>
  <r>
    <x v="39"/>
    <x v="0"/>
    <n v="12"/>
    <x v="9"/>
    <d v="2026-12-03T00:00:00"/>
    <n v="5"/>
    <s v="Jeudi"/>
    <d v="1899-12-30T08:00:00"/>
    <d v="1899-12-30T12:00:00"/>
    <d v="1899-12-30T13:00:00"/>
    <d v="1899-12-30T16:42:00"/>
    <d v="1899-12-30T00:00:00"/>
    <d v="1899-12-30T00:00:00"/>
    <x v="0"/>
    <n v="7"/>
    <n v="7.7"/>
  </r>
  <r>
    <x v="39"/>
    <x v="0"/>
    <n v="12"/>
    <x v="9"/>
    <d v="2026-12-04T00:00:00"/>
    <n v="6"/>
    <s v="Vendredi"/>
    <d v="1899-12-30T08:00:00"/>
    <d v="1899-12-30T12:00:00"/>
    <d v="1899-12-30T13:00:00"/>
    <d v="1899-12-30T16:42:00"/>
    <d v="1899-12-30T00:00:00"/>
    <d v="1899-12-30T00:00:00"/>
    <x v="0"/>
    <n v="7"/>
    <n v="7.7"/>
  </r>
  <r>
    <x v="39"/>
    <x v="0"/>
    <n v="12"/>
    <x v="9"/>
    <d v="2026-12-05T00:00:00"/>
    <n v="7"/>
    <s v="Samedi"/>
    <d v="1899-12-30T00:00:00"/>
    <d v="1899-12-30T00:00:00"/>
    <d v="1899-12-30T00:00:00"/>
    <d v="1899-12-30T00:00:00"/>
    <d v="1899-12-30T00:00:00"/>
    <d v="1899-12-30T00:00:00"/>
    <x v="1"/>
    <n v="0"/>
    <n v="0"/>
  </r>
  <r>
    <x v="40"/>
    <x v="0"/>
    <n v="12"/>
    <x v="9"/>
    <d v="2026-12-06T00:00:00"/>
    <n v="1"/>
    <s v="Dimanche"/>
    <d v="1899-12-30T00:00:00"/>
    <d v="1899-12-30T00:00:00"/>
    <d v="1899-12-30T00:00:00"/>
    <d v="1899-12-30T00:00:00"/>
    <d v="1899-12-30T00:00:00"/>
    <d v="1899-12-30T00:00:00"/>
    <x v="1"/>
    <n v="0"/>
    <n v="0"/>
  </r>
  <r>
    <x v="40"/>
    <x v="0"/>
    <n v="12"/>
    <x v="9"/>
    <d v="2026-12-07T00:00:00"/>
    <n v="2"/>
    <s v="Lundi"/>
    <d v="1899-12-30T08:00:00"/>
    <d v="1899-12-30T12:00:00"/>
    <d v="1899-12-30T13:00:00"/>
    <d v="1899-12-30T16:42:00"/>
    <d v="1899-12-30T00:00:00"/>
    <d v="1899-12-30T00:00:00"/>
    <x v="0"/>
    <n v="7"/>
    <n v="7.7"/>
  </r>
  <r>
    <x v="40"/>
    <x v="0"/>
    <n v="12"/>
    <x v="9"/>
    <d v="2026-12-08T00:00:00"/>
    <n v="3"/>
    <s v="Mardi"/>
    <d v="1899-12-30T08:00:00"/>
    <d v="1899-12-30T12:00:00"/>
    <d v="1899-12-30T13:00:00"/>
    <d v="1899-12-30T16:42:00"/>
    <d v="1899-12-30T00:00:00"/>
    <d v="1899-12-30T00:00:00"/>
    <x v="0"/>
    <n v="7"/>
    <n v="7.7"/>
  </r>
  <r>
    <x v="40"/>
    <x v="0"/>
    <n v="12"/>
    <x v="9"/>
    <d v="2026-12-09T00:00:00"/>
    <n v="4"/>
    <s v="Mercredi"/>
    <d v="1899-12-30T08:00:00"/>
    <d v="1899-12-30T12:00:00"/>
    <d v="1899-12-30T13:00:00"/>
    <d v="1899-12-30T16:42:00"/>
    <d v="1899-12-30T00:00:00"/>
    <d v="1899-12-30T00:00:00"/>
    <x v="0"/>
    <n v="7"/>
    <n v="7.7"/>
  </r>
  <r>
    <x v="40"/>
    <x v="0"/>
    <n v="12"/>
    <x v="9"/>
    <d v="2026-12-10T00:00:00"/>
    <n v="5"/>
    <s v="Jeudi"/>
    <d v="1899-12-30T08:00:00"/>
    <d v="1899-12-30T12:00:00"/>
    <d v="1899-12-30T13:00:00"/>
    <d v="1899-12-30T16:42:00"/>
    <d v="1899-12-30T00:00:00"/>
    <d v="1899-12-30T00:00:00"/>
    <x v="0"/>
    <n v="7"/>
    <n v="7.7"/>
  </r>
  <r>
    <x v="40"/>
    <x v="0"/>
    <n v="12"/>
    <x v="9"/>
    <d v="2026-12-11T00:00:00"/>
    <n v="6"/>
    <s v="Vendredi"/>
    <d v="1899-12-30T08:00:00"/>
    <d v="1899-12-30T12:00:00"/>
    <d v="1899-12-30T13:00:00"/>
    <d v="1899-12-30T16:42:00"/>
    <d v="1899-12-30T00:00:00"/>
    <d v="1899-12-30T00:00:00"/>
    <x v="0"/>
    <n v="7"/>
    <n v="7.7"/>
  </r>
  <r>
    <x v="40"/>
    <x v="0"/>
    <n v="12"/>
    <x v="9"/>
    <d v="2026-12-12T00:00:00"/>
    <n v="7"/>
    <s v="Samedi"/>
    <d v="1899-12-30T00:00:00"/>
    <d v="1899-12-30T00:00:00"/>
    <d v="1899-12-30T00:00:00"/>
    <d v="1899-12-30T00:00:00"/>
    <d v="1899-12-30T00:00:00"/>
    <d v="1899-12-30T00:00:00"/>
    <x v="1"/>
    <n v="0"/>
    <n v="0"/>
  </r>
  <r>
    <x v="41"/>
    <x v="0"/>
    <n v="12"/>
    <x v="9"/>
    <d v="2026-12-13T00:00:00"/>
    <n v="1"/>
    <s v="Dimanche"/>
    <d v="1899-12-30T00:00:00"/>
    <d v="1899-12-30T00:00:00"/>
    <d v="1899-12-30T00:00:00"/>
    <d v="1899-12-30T00:00:00"/>
    <d v="1899-12-30T00:00:00"/>
    <d v="1899-12-30T00:00:00"/>
    <x v="1"/>
    <n v="0"/>
    <n v="0"/>
  </r>
  <r>
    <x v="41"/>
    <x v="0"/>
    <n v="12"/>
    <x v="9"/>
    <d v="2026-12-14T00:00:00"/>
    <n v="2"/>
    <s v="Lundi"/>
    <d v="1899-12-30T08:00:00"/>
    <d v="1899-12-30T12:00:00"/>
    <d v="1899-12-30T13:00:00"/>
    <d v="1899-12-30T16:42:00"/>
    <d v="1899-12-30T00:00:00"/>
    <d v="1899-12-30T00:00:00"/>
    <x v="0"/>
    <n v="7"/>
    <n v="7.7"/>
  </r>
  <r>
    <x v="41"/>
    <x v="0"/>
    <n v="12"/>
    <x v="9"/>
    <d v="2026-12-15T00:00:00"/>
    <n v="3"/>
    <s v="Mardi"/>
    <d v="1899-12-30T08:00:00"/>
    <d v="1899-12-30T12:00:00"/>
    <d v="1899-12-30T13:00:00"/>
    <d v="1899-12-30T16:42:00"/>
    <d v="1899-12-30T00:00:00"/>
    <d v="1899-12-30T00:00:00"/>
    <x v="0"/>
    <n v="7"/>
    <n v="7.7"/>
  </r>
  <r>
    <x v="41"/>
    <x v="0"/>
    <n v="12"/>
    <x v="9"/>
    <d v="2026-12-16T00:00:00"/>
    <n v="4"/>
    <s v="Mercredi"/>
    <d v="1899-12-30T08:00:00"/>
    <d v="1899-12-30T12:00:00"/>
    <d v="1899-12-30T13:00:00"/>
    <d v="1899-12-30T16:42:00"/>
    <d v="1899-12-30T00:00:00"/>
    <d v="1899-12-30T00:00:00"/>
    <x v="0"/>
    <n v="7"/>
    <n v="7.7"/>
  </r>
  <r>
    <x v="41"/>
    <x v="0"/>
    <n v="12"/>
    <x v="9"/>
    <d v="2026-12-17T00:00:00"/>
    <n v="5"/>
    <s v="Jeudi"/>
    <d v="1899-12-30T08:00:00"/>
    <d v="1899-12-30T12:00:00"/>
    <d v="1899-12-30T13:00:00"/>
    <d v="1899-12-30T16:42:00"/>
    <d v="1899-12-30T00:00:00"/>
    <d v="1899-12-30T00:00:00"/>
    <x v="0"/>
    <n v="7"/>
    <n v="7.7"/>
  </r>
  <r>
    <x v="41"/>
    <x v="0"/>
    <n v="12"/>
    <x v="9"/>
    <d v="2026-12-18T00:00:00"/>
    <n v="6"/>
    <s v="Vendredi"/>
    <d v="1899-12-30T08:00:00"/>
    <d v="1899-12-30T12:00:00"/>
    <d v="1899-12-30T13:00:00"/>
    <d v="1899-12-30T16:42:00"/>
    <d v="1899-12-30T00:00:00"/>
    <d v="1899-12-30T00:00:00"/>
    <x v="0"/>
    <n v="7"/>
    <n v="7.7"/>
  </r>
  <r>
    <x v="41"/>
    <x v="0"/>
    <n v="12"/>
    <x v="9"/>
    <d v="2026-12-19T00:00:00"/>
    <n v="7"/>
    <s v="Samedi"/>
    <d v="1899-12-30T00:00:00"/>
    <d v="1899-12-30T00:00:00"/>
    <d v="1899-12-30T00:00:00"/>
    <d v="1899-12-30T00:00:00"/>
    <d v="1899-12-30T00:00:00"/>
    <d v="1899-12-30T00:00:00"/>
    <x v="1"/>
    <n v="0"/>
    <n v="0"/>
  </r>
  <r>
    <x v="42"/>
    <x v="0"/>
    <n v="12"/>
    <x v="9"/>
    <d v="2026-12-20T00:00:00"/>
    <n v="1"/>
    <s v="Dimanche"/>
    <d v="1899-12-30T00:00:00"/>
    <d v="1899-12-30T00:00:00"/>
    <d v="1899-12-30T00:00:00"/>
    <d v="1899-12-30T00:00:00"/>
    <d v="1899-12-30T00:00:00"/>
    <d v="1899-12-30T00:00:00"/>
    <x v="1"/>
    <n v="0"/>
    <n v="0"/>
  </r>
  <r>
    <x v="42"/>
    <x v="0"/>
    <n v="12"/>
    <x v="9"/>
    <d v="2026-12-21T00:00:00"/>
    <n v="2"/>
    <s v="Lundi"/>
    <d v="1899-12-30T08:00:00"/>
    <d v="1899-12-30T12:00:00"/>
    <d v="1899-12-30T13:00:00"/>
    <d v="1899-12-30T16:42:00"/>
    <d v="1899-12-30T00:00:00"/>
    <d v="1899-12-30T00:00:00"/>
    <x v="0"/>
    <n v="7"/>
    <n v="7.7"/>
  </r>
  <r>
    <x v="42"/>
    <x v="0"/>
    <n v="12"/>
    <x v="9"/>
    <d v="2026-12-22T00:00:00"/>
    <n v="3"/>
    <s v="Mardi"/>
    <d v="1899-12-30T08:00:00"/>
    <d v="1899-12-30T12:00:00"/>
    <d v="1899-12-30T13:00:00"/>
    <d v="1899-12-30T16:42:00"/>
    <d v="1899-12-30T00:00:00"/>
    <d v="1899-12-30T00:00:00"/>
    <x v="0"/>
    <n v="7"/>
    <n v="7.7"/>
  </r>
  <r>
    <x v="42"/>
    <x v="0"/>
    <n v="12"/>
    <x v="9"/>
    <d v="2026-12-23T00:00:00"/>
    <n v="4"/>
    <s v="Mercredi"/>
    <d v="1899-12-30T08:00:00"/>
    <d v="1899-12-30T12:00:00"/>
    <d v="1899-12-30T13:00:00"/>
    <d v="1899-12-30T16:42:00"/>
    <d v="1899-12-30T00:00:00"/>
    <d v="1899-12-30T00:00:00"/>
    <x v="0"/>
    <n v="7"/>
    <n v="7.7"/>
  </r>
  <r>
    <x v="42"/>
    <x v="0"/>
    <n v="12"/>
    <x v="9"/>
    <d v="2026-12-24T00:00:00"/>
    <n v="5"/>
    <s v="Jeudi"/>
    <d v="1899-12-30T08:00:00"/>
    <d v="1899-12-30T12:00:00"/>
    <d v="1899-12-30T13:00:00"/>
    <d v="1899-12-30T16:42:00"/>
    <d v="1899-12-30T00:00:00"/>
    <d v="1899-12-30T00:00:00"/>
    <x v="0"/>
    <n v="7"/>
    <n v="7.7"/>
  </r>
  <r>
    <x v="42"/>
    <x v="0"/>
    <n v="12"/>
    <x v="9"/>
    <d v="2026-12-25T00:00:00"/>
    <n v="6"/>
    <s v="Vendredi"/>
    <d v="1899-12-30T08:00:00"/>
    <d v="1899-12-30T12:00:00"/>
    <d v="1899-12-30T13:00:00"/>
    <d v="1899-12-30T16:42:00"/>
    <d v="1899-12-30T00:00:00"/>
    <d v="1899-12-30T00:00:00"/>
    <x v="0"/>
    <n v="7"/>
    <n v="7.7"/>
  </r>
  <r>
    <x v="42"/>
    <x v="0"/>
    <n v="12"/>
    <x v="9"/>
    <d v="2026-12-26T00:00:00"/>
    <n v="7"/>
    <s v="Samedi"/>
    <d v="1899-12-30T00:00:00"/>
    <d v="1899-12-30T00:00:00"/>
    <d v="1899-12-30T00:00:00"/>
    <d v="1899-12-30T00:00:00"/>
    <d v="1899-12-30T00:00:00"/>
    <d v="1899-12-30T00:00:00"/>
    <x v="1"/>
    <n v="0"/>
    <n v="0"/>
  </r>
  <r>
    <x v="43"/>
    <x v="0"/>
    <n v="12"/>
    <x v="9"/>
    <d v="2026-12-27T00:00:00"/>
    <n v="1"/>
    <s v="Dimanche"/>
    <d v="1899-12-30T00:00:00"/>
    <d v="1899-12-30T00:00:00"/>
    <d v="1899-12-30T00:00:00"/>
    <d v="1899-12-30T00:00:00"/>
    <d v="1899-12-30T00:00:00"/>
    <d v="1899-12-30T00:00:00"/>
    <x v="1"/>
    <n v="0"/>
    <n v="0"/>
  </r>
  <r>
    <x v="43"/>
    <x v="0"/>
    <n v="12"/>
    <x v="9"/>
    <d v="2026-12-28T00:00:00"/>
    <n v="2"/>
    <s v="Lundi"/>
    <d v="1899-12-30T08:00:00"/>
    <d v="1899-12-30T12:00:00"/>
    <d v="1899-12-30T13:00:00"/>
    <d v="1899-12-30T16:42:00"/>
    <d v="1899-12-30T00:00:00"/>
    <d v="1899-12-30T00:00:00"/>
    <x v="0"/>
    <n v="7"/>
    <n v="7.7"/>
  </r>
  <r>
    <x v="43"/>
    <x v="0"/>
    <n v="12"/>
    <x v="9"/>
    <d v="2026-12-29T00:00:00"/>
    <n v="3"/>
    <s v="Mardi"/>
    <d v="1899-12-30T08:00:00"/>
    <d v="1899-12-30T12:00:00"/>
    <d v="1899-12-30T13:00:00"/>
    <d v="1899-12-30T16:42:00"/>
    <d v="1899-12-30T00:00:00"/>
    <d v="1899-12-30T00:00:00"/>
    <x v="0"/>
    <n v="7"/>
    <n v="7.7"/>
  </r>
  <r>
    <x v="43"/>
    <x v="0"/>
    <n v="12"/>
    <x v="9"/>
    <d v="2026-12-30T00:00:00"/>
    <n v="4"/>
    <s v="Mercredi"/>
    <d v="1899-12-30T08:00:00"/>
    <d v="1899-12-30T12:00:00"/>
    <d v="1899-12-30T13:00:00"/>
    <d v="1899-12-30T16:42:00"/>
    <d v="1899-12-30T00:00:00"/>
    <d v="1899-12-30T00:00:00"/>
    <x v="0"/>
    <n v="7"/>
    <n v="7.7"/>
  </r>
  <r>
    <x v="43"/>
    <x v="0"/>
    <n v="12"/>
    <x v="9"/>
    <d v="2026-12-31T00:00:00"/>
    <n v="5"/>
    <s v="Jeudi"/>
    <d v="1899-12-30T08:00:00"/>
    <d v="1899-12-30T12:00:00"/>
    <d v="1899-12-30T13:00:00"/>
    <d v="1899-12-30T16:42:00"/>
    <d v="1899-12-30T00:00:00"/>
    <d v="1899-12-30T00:00:00"/>
    <x v="0"/>
    <n v="7"/>
    <n v="7.7"/>
  </r>
  <r>
    <x v="44"/>
    <x v="1"/>
    <n v="1"/>
    <x v="10"/>
    <d v="2027-01-01T00:00:00"/>
    <n v="6"/>
    <s v="Vendredi"/>
    <d v="1899-12-30T08:00:00"/>
    <d v="1899-12-30T12:00:00"/>
    <d v="1899-12-30T13:00:00"/>
    <d v="1899-12-30T16:42:00"/>
    <d v="1899-12-30T00:00:00"/>
    <d v="1899-12-30T00:00:00"/>
    <x v="0"/>
    <n v="7"/>
    <n v="7.7"/>
  </r>
  <r>
    <x v="44"/>
    <x v="1"/>
    <n v="1"/>
    <x v="10"/>
    <d v="2027-01-02T00:00:00"/>
    <n v="7"/>
    <s v="Samedi"/>
    <d v="1899-12-30T00:00:00"/>
    <d v="1899-12-30T00:00:00"/>
    <d v="1899-12-30T00:00:00"/>
    <d v="1899-12-30T00:00:00"/>
    <d v="1899-12-30T00:00:00"/>
    <d v="1899-12-30T00:00:00"/>
    <x v="1"/>
    <n v="0"/>
    <n v="0"/>
  </r>
  <r>
    <x v="45"/>
    <x v="1"/>
    <n v="1"/>
    <x v="10"/>
    <d v="2027-01-03T00:00:00"/>
    <n v="1"/>
    <s v="Dimanche"/>
    <d v="1899-12-30T00:00:00"/>
    <d v="1899-12-30T00:00:00"/>
    <d v="1899-12-30T00:00:00"/>
    <d v="1899-12-30T00:00:00"/>
    <d v="1899-12-30T00:00:00"/>
    <d v="1899-12-30T00:00:00"/>
    <x v="1"/>
    <n v="0"/>
    <n v="0"/>
  </r>
  <r>
    <x v="45"/>
    <x v="1"/>
    <n v="1"/>
    <x v="10"/>
    <d v="2027-01-04T00:00:00"/>
    <n v="2"/>
    <s v="Lundi"/>
    <d v="1899-12-30T08:00:00"/>
    <d v="1899-12-30T12:00:00"/>
    <d v="1899-12-30T13:00:00"/>
    <d v="1899-12-30T16:42:00"/>
    <d v="1899-12-30T00:00:00"/>
    <d v="1899-12-30T00:00:00"/>
    <x v="0"/>
    <n v="7"/>
    <n v="7.7"/>
  </r>
  <r>
    <x v="45"/>
    <x v="1"/>
    <n v="1"/>
    <x v="10"/>
    <d v="2027-01-05T00:00:00"/>
    <n v="3"/>
    <s v="Mardi"/>
    <d v="1899-12-30T08:00:00"/>
    <d v="1899-12-30T12:00:00"/>
    <d v="1899-12-30T13:00:00"/>
    <d v="1899-12-30T16:42:00"/>
    <d v="1899-12-30T00:00:00"/>
    <d v="1899-12-30T00:00:00"/>
    <x v="0"/>
    <n v="7"/>
    <n v="7.7"/>
  </r>
  <r>
    <x v="45"/>
    <x v="1"/>
    <n v="1"/>
    <x v="10"/>
    <d v="2027-01-06T00:00:00"/>
    <n v="4"/>
    <s v="Mercredi"/>
    <d v="1899-12-30T08:00:00"/>
    <d v="1899-12-30T12:00:00"/>
    <d v="1899-12-30T13:00:00"/>
    <d v="1899-12-30T16:42:00"/>
    <d v="1899-12-30T00:00:00"/>
    <d v="1899-12-30T00:00:00"/>
    <x v="0"/>
    <n v="7"/>
    <n v="7.7"/>
  </r>
  <r>
    <x v="45"/>
    <x v="1"/>
    <n v="1"/>
    <x v="10"/>
    <d v="2027-01-07T00:00:00"/>
    <n v="5"/>
    <s v="Jeudi"/>
    <d v="1899-12-30T08:00:00"/>
    <d v="1899-12-30T12:00:00"/>
    <d v="1899-12-30T13:00:00"/>
    <d v="1899-12-30T16:42:00"/>
    <d v="1899-12-30T00:00:00"/>
    <d v="1899-12-30T00:00:00"/>
    <x v="0"/>
    <n v="7"/>
    <n v="7.7"/>
  </r>
  <r>
    <x v="45"/>
    <x v="1"/>
    <n v="1"/>
    <x v="10"/>
    <d v="2027-01-08T00:00:00"/>
    <n v="6"/>
    <s v="Vendredi"/>
    <d v="1899-12-30T08:00:00"/>
    <d v="1899-12-30T12:00:00"/>
    <d v="1899-12-30T13:00:00"/>
    <d v="1899-12-30T16:42:00"/>
    <d v="1899-12-30T00:00:00"/>
    <d v="1899-12-30T00:00:00"/>
    <x v="0"/>
    <n v="7"/>
    <n v="7.7"/>
  </r>
  <r>
    <x v="45"/>
    <x v="1"/>
    <n v="1"/>
    <x v="10"/>
    <d v="2027-01-09T00:00:00"/>
    <n v="7"/>
    <s v="Samedi"/>
    <d v="1899-12-30T00:00:00"/>
    <d v="1899-12-30T00:00:00"/>
    <d v="1899-12-30T00:00:00"/>
    <d v="1899-12-30T00:00:00"/>
    <d v="1899-12-30T00:00:00"/>
    <d v="1899-12-30T00:00:00"/>
    <x v="1"/>
    <n v="0"/>
    <n v="0"/>
  </r>
  <r>
    <x v="46"/>
    <x v="1"/>
    <n v="1"/>
    <x v="10"/>
    <d v="2027-01-10T00:00:00"/>
    <n v="1"/>
    <s v="Dimanche"/>
    <d v="1899-12-30T00:00:00"/>
    <d v="1899-12-30T00:00:00"/>
    <d v="1899-12-30T00:00:00"/>
    <d v="1899-12-30T00:00:00"/>
    <d v="1899-12-30T00:00:00"/>
    <d v="1899-12-30T00:00:00"/>
    <x v="1"/>
    <n v="0"/>
    <n v="0"/>
  </r>
  <r>
    <x v="46"/>
    <x v="1"/>
    <n v="1"/>
    <x v="10"/>
    <d v="2027-01-11T00:00:00"/>
    <n v="2"/>
    <s v="Lundi"/>
    <d v="1899-12-30T08:00:00"/>
    <d v="1899-12-30T12:00:00"/>
    <d v="1899-12-30T13:00:00"/>
    <d v="1899-12-30T16:42:00"/>
    <d v="1899-12-30T00:00:00"/>
    <d v="1899-12-30T00:00:00"/>
    <x v="0"/>
    <n v="7"/>
    <n v="7.7"/>
  </r>
  <r>
    <x v="46"/>
    <x v="1"/>
    <n v="1"/>
    <x v="10"/>
    <d v="2027-01-12T00:00:00"/>
    <n v="3"/>
    <s v="Mardi"/>
    <d v="1899-12-30T08:00:00"/>
    <d v="1899-12-30T12:00:00"/>
    <d v="1899-12-30T13:00:00"/>
    <d v="1899-12-30T16:42:00"/>
    <d v="1899-12-30T00:00:00"/>
    <d v="1899-12-30T00:00:00"/>
    <x v="0"/>
    <n v="7"/>
    <n v="7.7"/>
  </r>
  <r>
    <x v="46"/>
    <x v="1"/>
    <n v="1"/>
    <x v="10"/>
    <d v="2027-01-13T00:00:00"/>
    <n v="4"/>
    <s v="Mercredi"/>
    <d v="1899-12-30T08:00:00"/>
    <d v="1899-12-30T12:00:00"/>
    <d v="1899-12-30T13:00:00"/>
    <d v="1899-12-30T16:42:00"/>
    <d v="1899-12-30T00:00:00"/>
    <d v="1899-12-30T00:00:00"/>
    <x v="0"/>
    <n v="7"/>
    <n v="7.7"/>
  </r>
  <r>
    <x v="46"/>
    <x v="1"/>
    <n v="1"/>
    <x v="10"/>
    <d v="2027-01-14T00:00:00"/>
    <n v="5"/>
    <s v="Jeudi"/>
    <d v="1899-12-30T08:00:00"/>
    <d v="1899-12-30T12:00:00"/>
    <d v="1899-12-30T13:00:00"/>
    <d v="1899-12-30T16:42:00"/>
    <d v="1899-12-30T00:00:00"/>
    <d v="1899-12-30T00:00:00"/>
    <x v="0"/>
    <n v="7"/>
    <n v="7.7"/>
  </r>
  <r>
    <x v="46"/>
    <x v="1"/>
    <n v="1"/>
    <x v="10"/>
    <d v="2027-01-15T00:00:00"/>
    <n v="6"/>
    <s v="Vendredi"/>
    <d v="1899-12-30T08:00:00"/>
    <d v="1899-12-30T12:00:00"/>
    <d v="1899-12-30T13:00:00"/>
    <d v="1899-12-30T16:42:00"/>
    <d v="1899-12-30T00:00:00"/>
    <d v="1899-12-30T00:00:00"/>
    <x v="0"/>
    <n v="7"/>
    <n v="7.7"/>
  </r>
  <r>
    <x v="46"/>
    <x v="1"/>
    <n v="1"/>
    <x v="10"/>
    <d v="2027-01-16T00:00:00"/>
    <n v="7"/>
    <s v="Samedi"/>
    <d v="1899-12-30T00:00:00"/>
    <d v="1899-12-30T00:00:00"/>
    <d v="1899-12-30T00:00:00"/>
    <d v="1899-12-30T00:00:00"/>
    <d v="1899-12-30T00:00:00"/>
    <d v="1899-12-30T00:00:00"/>
    <x v="1"/>
    <n v="0"/>
    <n v="0"/>
  </r>
  <r>
    <x v="47"/>
    <x v="1"/>
    <n v="1"/>
    <x v="10"/>
    <d v="2027-01-17T00:00:00"/>
    <n v="1"/>
    <s v="Dimanche"/>
    <d v="1899-12-30T00:00:00"/>
    <d v="1899-12-30T00:00:00"/>
    <d v="1899-12-30T00:00:00"/>
    <d v="1899-12-30T00:00:00"/>
    <d v="1899-12-30T00:00:00"/>
    <d v="1899-12-30T00:00:00"/>
    <x v="1"/>
    <n v="0"/>
    <n v="0"/>
  </r>
  <r>
    <x v="47"/>
    <x v="1"/>
    <n v="1"/>
    <x v="10"/>
    <d v="2027-01-18T00:00:00"/>
    <n v="2"/>
    <s v="Lundi"/>
    <d v="1899-12-30T08:00:00"/>
    <d v="1899-12-30T12:00:00"/>
    <d v="1899-12-30T13:00:00"/>
    <d v="1899-12-30T16:42:00"/>
    <d v="1899-12-30T00:00:00"/>
    <d v="1899-12-30T00:00:00"/>
    <x v="0"/>
    <n v="7"/>
    <n v="7.7"/>
  </r>
  <r>
    <x v="47"/>
    <x v="1"/>
    <n v="1"/>
    <x v="10"/>
    <d v="2027-01-19T00:00:00"/>
    <n v="3"/>
    <s v="Mardi"/>
    <d v="1899-12-30T08:00:00"/>
    <d v="1899-12-30T12:00:00"/>
    <d v="1899-12-30T13:00:00"/>
    <d v="1899-12-30T16:42:00"/>
    <d v="1899-12-30T00:00:00"/>
    <d v="1899-12-30T00:00:00"/>
    <x v="0"/>
    <n v="7"/>
    <n v="7.7"/>
  </r>
  <r>
    <x v="47"/>
    <x v="1"/>
    <n v="1"/>
    <x v="10"/>
    <d v="2027-01-20T00:00:00"/>
    <n v="4"/>
    <s v="Mercredi"/>
    <d v="1899-12-30T08:00:00"/>
    <d v="1899-12-30T12:00:00"/>
    <d v="1899-12-30T13:00:00"/>
    <d v="1899-12-30T16:42:00"/>
    <d v="1899-12-30T00:00:00"/>
    <d v="1899-12-30T00:00:00"/>
    <x v="0"/>
    <n v="7"/>
    <n v="7.7"/>
  </r>
  <r>
    <x v="47"/>
    <x v="1"/>
    <n v="1"/>
    <x v="10"/>
    <d v="2027-01-21T00:00:00"/>
    <n v="5"/>
    <s v="Jeudi"/>
    <d v="1899-12-30T08:00:00"/>
    <d v="1899-12-30T12:00:00"/>
    <d v="1899-12-30T13:00:00"/>
    <d v="1899-12-30T16:42:00"/>
    <d v="1899-12-30T00:00:00"/>
    <d v="1899-12-30T00:00:00"/>
    <x v="0"/>
    <n v="7"/>
    <n v="7.7"/>
  </r>
  <r>
    <x v="47"/>
    <x v="1"/>
    <n v="1"/>
    <x v="10"/>
    <d v="2027-01-22T00:00:00"/>
    <n v="6"/>
    <s v="Vendredi"/>
    <d v="1899-12-30T08:00:00"/>
    <d v="1899-12-30T12:00:00"/>
    <d v="1899-12-30T13:00:00"/>
    <d v="1899-12-30T16:42:00"/>
    <d v="1899-12-30T00:00:00"/>
    <d v="1899-12-30T00:00:00"/>
    <x v="0"/>
    <n v="7"/>
    <n v="7.7"/>
  </r>
  <r>
    <x v="47"/>
    <x v="1"/>
    <n v="1"/>
    <x v="10"/>
    <d v="2027-01-23T00:00:00"/>
    <n v="7"/>
    <s v="Samedi"/>
    <d v="1899-12-30T00:00:00"/>
    <d v="1899-12-30T00:00:00"/>
    <d v="1899-12-30T00:00:00"/>
    <d v="1899-12-30T00:00:00"/>
    <d v="1899-12-30T00:00:00"/>
    <d v="1899-12-30T00:00:00"/>
    <x v="1"/>
    <n v="0"/>
    <n v="0"/>
  </r>
  <r>
    <x v="48"/>
    <x v="1"/>
    <n v="1"/>
    <x v="10"/>
    <d v="2027-01-24T00:00:00"/>
    <n v="1"/>
    <s v="Dimanche"/>
    <d v="1899-12-30T00:00:00"/>
    <d v="1899-12-30T00:00:00"/>
    <d v="1899-12-30T00:00:00"/>
    <d v="1899-12-30T00:00:00"/>
    <d v="1899-12-30T00:00:00"/>
    <d v="1899-12-30T00:00:00"/>
    <x v="1"/>
    <n v="0"/>
    <n v="0"/>
  </r>
  <r>
    <x v="48"/>
    <x v="1"/>
    <n v="1"/>
    <x v="10"/>
    <d v="2027-01-25T00:00:00"/>
    <n v="2"/>
    <s v="Lundi"/>
    <d v="1899-12-30T08:00:00"/>
    <d v="1899-12-30T12:00:00"/>
    <d v="1899-12-30T13:00:00"/>
    <d v="1899-12-30T16:42:00"/>
    <d v="1899-12-30T00:00:00"/>
    <d v="1899-12-30T00:00:00"/>
    <x v="0"/>
    <n v="7"/>
    <n v="7.7"/>
  </r>
  <r>
    <x v="48"/>
    <x v="1"/>
    <n v="1"/>
    <x v="10"/>
    <d v="2027-01-26T00:00:00"/>
    <n v="3"/>
    <s v="Mardi"/>
    <d v="1899-12-30T08:00:00"/>
    <d v="1899-12-30T12:00:00"/>
    <d v="1899-12-30T13:00:00"/>
    <d v="1899-12-30T16:42:00"/>
    <d v="1899-12-30T00:00:00"/>
    <d v="1899-12-30T00:00:00"/>
    <x v="0"/>
    <n v="7"/>
    <n v="7.7"/>
  </r>
  <r>
    <x v="48"/>
    <x v="1"/>
    <n v="1"/>
    <x v="10"/>
    <d v="2027-01-27T00:00:00"/>
    <n v="4"/>
    <s v="Mercredi"/>
    <d v="1899-12-30T08:00:00"/>
    <d v="1899-12-30T12:00:00"/>
    <d v="1899-12-30T13:00:00"/>
    <d v="1899-12-30T16:42:00"/>
    <d v="1899-12-30T00:00:00"/>
    <d v="1899-12-30T00:00:00"/>
    <x v="0"/>
    <n v="7"/>
    <n v="7.7"/>
  </r>
  <r>
    <x v="48"/>
    <x v="1"/>
    <n v="1"/>
    <x v="10"/>
    <d v="2027-01-28T00:00:00"/>
    <n v="5"/>
    <s v="Jeudi"/>
    <d v="1899-12-30T08:00:00"/>
    <d v="1899-12-30T12:00:00"/>
    <d v="1899-12-30T13:00:00"/>
    <d v="1899-12-30T16:42:00"/>
    <d v="1899-12-30T00:00:00"/>
    <d v="1899-12-30T00:00:00"/>
    <x v="0"/>
    <n v="7"/>
    <n v="7.7"/>
  </r>
  <r>
    <x v="48"/>
    <x v="1"/>
    <n v="1"/>
    <x v="10"/>
    <d v="2027-01-29T00:00:00"/>
    <n v="6"/>
    <s v="Vendredi"/>
    <d v="1899-12-30T08:00:00"/>
    <d v="1899-12-30T12:00:00"/>
    <d v="1899-12-30T13:00:00"/>
    <d v="1899-12-30T16:42:00"/>
    <d v="1899-12-30T00:00:00"/>
    <d v="1899-12-30T00:00:00"/>
    <x v="0"/>
    <n v="7"/>
    <n v="7.7"/>
  </r>
  <r>
    <x v="48"/>
    <x v="1"/>
    <n v="1"/>
    <x v="10"/>
    <d v="2027-01-30T00:00:00"/>
    <n v="7"/>
    <s v="Samedi"/>
    <d v="1899-12-30T00:00:00"/>
    <d v="1899-12-30T00:00:00"/>
    <d v="1899-12-30T00:00:00"/>
    <d v="1899-12-30T00:00:00"/>
    <d v="1899-12-30T00:00:00"/>
    <d v="1899-12-30T00:00:00"/>
    <x v="1"/>
    <n v="0"/>
    <n v="0"/>
  </r>
  <r>
    <x v="49"/>
    <x v="1"/>
    <n v="1"/>
    <x v="10"/>
    <d v="2027-01-31T00:00:00"/>
    <n v="1"/>
    <s v="Dimanche"/>
    <d v="1899-12-30T00:00:00"/>
    <d v="1899-12-30T00:00:00"/>
    <d v="1899-12-30T00:00:00"/>
    <d v="1899-12-30T00:00:00"/>
    <d v="1899-12-30T00:00:00"/>
    <d v="1899-12-30T00:00:00"/>
    <x v="1"/>
    <n v="0"/>
    <n v="0"/>
  </r>
  <r>
    <x v="49"/>
    <x v="1"/>
    <n v="2"/>
    <x v="11"/>
    <d v="2027-02-01T00:00:00"/>
    <n v="2"/>
    <s v="Lundi"/>
    <d v="1899-12-30T08:00:00"/>
    <d v="1899-12-30T12:00:00"/>
    <d v="1899-12-30T13:00:00"/>
    <d v="1899-12-30T16:42:00"/>
    <d v="1899-12-30T00:00:00"/>
    <d v="1899-12-30T00:00:00"/>
    <x v="0"/>
    <n v="7"/>
    <n v="7.7"/>
  </r>
  <r>
    <x v="49"/>
    <x v="1"/>
    <n v="2"/>
    <x v="11"/>
    <d v="2027-02-02T00:00:00"/>
    <n v="3"/>
    <s v="Mardi"/>
    <d v="1899-12-30T08:00:00"/>
    <d v="1899-12-30T12:00:00"/>
    <d v="1899-12-30T13:00:00"/>
    <d v="1899-12-30T16:42:00"/>
    <d v="1899-12-30T00:00:00"/>
    <d v="1899-12-30T00:00:00"/>
    <x v="0"/>
    <n v="7"/>
    <n v="7.7"/>
  </r>
  <r>
    <x v="49"/>
    <x v="1"/>
    <n v="2"/>
    <x v="11"/>
    <d v="2027-02-03T00:00:00"/>
    <n v="4"/>
    <s v="Mercredi"/>
    <d v="1899-12-30T08:00:00"/>
    <d v="1899-12-30T12:00:00"/>
    <d v="1899-12-30T13:00:00"/>
    <d v="1899-12-30T16:42:00"/>
    <d v="1899-12-30T00:00:00"/>
    <d v="1899-12-30T00:00:00"/>
    <x v="0"/>
    <n v="7"/>
    <n v="7.7"/>
  </r>
  <r>
    <x v="49"/>
    <x v="1"/>
    <n v="2"/>
    <x v="11"/>
    <d v="2027-02-04T00:00:00"/>
    <n v="5"/>
    <s v="Jeudi"/>
    <d v="1899-12-30T08:00:00"/>
    <d v="1899-12-30T12:00:00"/>
    <d v="1899-12-30T13:00:00"/>
    <d v="1899-12-30T16:42:00"/>
    <d v="1899-12-30T00:00:00"/>
    <d v="1899-12-30T00:00:00"/>
    <x v="0"/>
    <n v="7"/>
    <n v="7.7"/>
  </r>
  <r>
    <x v="49"/>
    <x v="1"/>
    <n v="2"/>
    <x v="11"/>
    <d v="2027-02-05T00:00:00"/>
    <n v="6"/>
    <s v="Vendredi"/>
    <d v="1899-12-30T08:00:00"/>
    <d v="1899-12-30T12:00:00"/>
    <d v="1899-12-30T13:00:00"/>
    <d v="1899-12-30T16:42:00"/>
    <d v="1899-12-30T00:00:00"/>
    <d v="1899-12-30T00:00:00"/>
    <x v="0"/>
    <n v="7"/>
    <n v="7.7"/>
  </r>
  <r>
    <x v="49"/>
    <x v="1"/>
    <n v="2"/>
    <x v="11"/>
    <d v="2027-02-06T00:00:00"/>
    <n v="7"/>
    <s v="Samedi"/>
    <d v="1899-12-30T00:00:00"/>
    <d v="1899-12-30T00:00:00"/>
    <d v="1899-12-30T00:00:00"/>
    <d v="1899-12-30T00:00:00"/>
    <d v="1899-12-30T00:00:00"/>
    <d v="1899-12-30T00:00:00"/>
    <x v="1"/>
    <n v="0"/>
    <n v="0"/>
  </r>
  <r>
    <x v="50"/>
    <x v="1"/>
    <n v="2"/>
    <x v="11"/>
    <d v="2027-02-07T00:00:00"/>
    <n v="1"/>
    <s v="Dimanche"/>
    <d v="1899-12-30T00:00:00"/>
    <d v="1899-12-30T00:00:00"/>
    <d v="1899-12-30T00:00:00"/>
    <d v="1899-12-30T00:00:00"/>
    <d v="1899-12-30T00:00:00"/>
    <d v="1899-12-30T00:00:00"/>
    <x v="1"/>
    <n v="0"/>
    <n v="0"/>
  </r>
  <r>
    <x v="50"/>
    <x v="1"/>
    <n v="2"/>
    <x v="11"/>
    <d v="2027-02-08T00:00:00"/>
    <n v="2"/>
    <s v="Lundi"/>
    <d v="1899-12-30T08:00:00"/>
    <d v="1899-12-30T12:00:00"/>
    <d v="1899-12-30T13:00:00"/>
    <d v="1899-12-30T16:42:00"/>
    <d v="1899-12-30T00:00:00"/>
    <d v="1899-12-30T00:00:00"/>
    <x v="0"/>
    <n v="7"/>
    <n v="7.7"/>
  </r>
  <r>
    <x v="50"/>
    <x v="1"/>
    <n v="2"/>
    <x v="11"/>
    <d v="2027-02-09T00:00:00"/>
    <n v="3"/>
    <s v="Mardi"/>
    <d v="1899-12-30T08:00:00"/>
    <d v="1899-12-30T12:00:00"/>
    <d v="1899-12-30T13:00:00"/>
    <d v="1899-12-30T16:42:00"/>
    <d v="1899-12-30T00:00:00"/>
    <d v="1899-12-30T00:00:00"/>
    <x v="0"/>
    <n v="7"/>
    <n v="7.7"/>
  </r>
  <r>
    <x v="50"/>
    <x v="1"/>
    <n v="2"/>
    <x v="11"/>
    <d v="2027-02-10T00:00:00"/>
    <n v="4"/>
    <s v="Mercredi"/>
    <d v="1899-12-30T08:00:00"/>
    <d v="1899-12-30T12:00:00"/>
    <d v="1899-12-30T13:00:00"/>
    <d v="1899-12-30T16:42:00"/>
    <d v="1899-12-30T00:00:00"/>
    <d v="1899-12-30T00:00:00"/>
    <x v="0"/>
    <n v="7"/>
    <n v="7.7"/>
  </r>
  <r>
    <x v="50"/>
    <x v="1"/>
    <n v="2"/>
    <x v="11"/>
    <d v="2027-02-11T00:00:00"/>
    <n v="5"/>
    <s v="Jeudi"/>
    <d v="1899-12-30T08:00:00"/>
    <d v="1899-12-30T12:00:00"/>
    <d v="1899-12-30T13:00:00"/>
    <d v="1899-12-30T16:42:00"/>
    <d v="1899-12-30T00:00:00"/>
    <d v="1899-12-30T00:00:00"/>
    <x v="0"/>
    <n v="7"/>
    <n v="7.7"/>
  </r>
  <r>
    <x v="50"/>
    <x v="1"/>
    <n v="2"/>
    <x v="11"/>
    <d v="2027-02-12T00:00:00"/>
    <n v="6"/>
    <s v="Vendredi"/>
    <d v="1899-12-30T08:00:00"/>
    <d v="1899-12-30T12:00:00"/>
    <d v="1899-12-30T13:00:00"/>
    <d v="1899-12-30T16:42:00"/>
    <d v="1899-12-30T00:00:00"/>
    <d v="1899-12-30T00:00:00"/>
    <x v="0"/>
    <n v="7"/>
    <n v="7.7"/>
  </r>
  <r>
    <x v="50"/>
    <x v="1"/>
    <n v="2"/>
    <x v="11"/>
    <d v="2027-02-13T00:00:00"/>
    <n v="7"/>
    <s v="Samedi"/>
    <d v="1899-12-30T00:00:00"/>
    <d v="1899-12-30T00:00:00"/>
    <d v="1899-12-30T00:00:00"/>
    <d v="1899-12-30T00:00:00"/>
    <d v="1899-12-30T00:00:00"/>
    <d v="1899-12-30T00:00:00"/>
    <x v="1"/>
    <n v="0"/>
    <n v="0"/>
  </r>
  <r>
    <x v="51"/>
    <x v="1"/>
    <n v="2"/>
    <x v="11"/>
    <d v="2027-02-14T00:00:00"/>
    <n v="1"/>
    <s v="Dimanche"/>
    <d v="1899-12-30T00:00:00"/>
    <d v="1899-12-30T00:00:00"/>
    <d v="1899-12-30T00:00:00"/>
    <d v="1899-12-30T00:00:00"/>
    <d v="1899-12-30T00:00:00"/>
    <d v="1899-12-30T00:00:00"/>
    <x v="1"/>
    <n v="0"/>
    <n v="0"/>
  </r>
  <r>
    <x v="51"/>
    <x v="1"/>
    <n v="2"/>
    <x v="11"/>
    <d v="2027-02-15T00:00:00"/>
    <n v="2"/>
    <s v="Lundi"/>
    <d v="1899-12-30T08:00:00"/>
    <d v="1899-12-30T12:00:00"/>
    <d v="1899-12-30T13:00:00"/>
    <d v="1899-12-30T16:42:00"/>
    <d v="1899-12-30T00:00:00"/>
    <d v="1899-12-30T00:00:00"/>
    <x v="0"/>
    <n v="7"/>
    <n v="7.7"/>
  </r>
  <r>
    <x v="51"/>
    <x v="1"/>
    <n v="2"/>
    <x v="11"/>
    <d v="2027-02-16T00:00:00"/>
    <n v="3"/>
    <s v="Mardi"/>
    <d v="1899-12-30T08:00:00"/>
    <d v="1899-12-30T12:00:00"/>
    <d v="1899-12-30T13:00:00"/>
    <d v="1899-12-30T16:42:00"/>
    <d v="1899-12-30T00:00:00"/>
    <d v="1899-12-30T00:00:00"/>
    <x v="0"/>
    <n v="7"/>
    <n v="7.7"/>
  </r>
  <r>
    <x v="51"/>
    <x v="1"/>
    <n v="2"/>
    <x v="11"/>
    <d v="2027-02-17T00:00:00"/>
    <n v="4"/>
    <s v="Mercredi"/>
    <d v="1899-12-30T08:00:00"/>
    <d v="1899-12-30T12:00:00"/>
    <d v="1899-12-30T13:00:00"/>
    <d v="1899-12-30T16:42:00"/>
    <d v="1899-12-30T00:00:00"/>
    <d v="1899-12-30T00:00:00"/>
    <x v="0"/>
    <n v="7"/>
    <n v="7.7"/>
  </r>
  <r>
    <x v="51"/>
    <x v="1"/>
    <n v="2"/>
    <x v="11"/>
    <d v="2027-02-18T00:00:00"/>
    <n v="5"/>
    <s v="Jeudi"/>
    <d v="1899-12-30T08:00:00"/>
    <d v="1899-12-30T12:00:00"/>
    <d v="1899-12-30T13:00:00"/>
    <d v="1899-12-30T16:42:00"/>
    <d v="1899-12-30T00:00:00"/>
    <d v="1899-12-30T00:00:00"/>
    <x v="0"/>
    <n v="7"/>
    <n v="7.7"/>
  </r>
  <r>
    <x v="51"/>
    <x v="1"/>
    <n v="2"/>
    <x v="11"/>
    <d v="2027-02-19T00:00:00"/>
    <n v="6"/>
    <s v="Vendredi"/>
    <d v="1899-12-30T08:00:00"/>
    <d v="1899-12-30T12:00:00"/>
    <d v="1899-12-30T13:00:00"/>
    <d v="1899-12-30T16:42:00"/>
    <d v="1899-12-30T00:00:00"/>
    <d v="1899-12-30T00:00:00"/>
    <x v="0"/>
    <n v="7"/>
    <n v="7.7"/>
  </r>
  <r>
    <x v="51"/>
    <x v="1"/>
    <n v="2"/>
    <x v="11"/>
    <d v="2027-02-20T00:00:00"/>
    <n v="7"/>
    <s v="Samedi"/>
    <d v="1899-12-30T00:00:00"/>
    <d v="1899-12-30T00:00:00"/>
    <d v="1899-12-30T00:00:00"/>
    <d v="1899-12-30T00:00:00"/>
    <d v="1899-12-30T00:00:00"/>
    <d v="1899-12-30T00:00:00"/>
    <x v="1"/>
    <n v="0"/>
    <n v="0"/>
  </r>
  <r>
    <x v="52"/>
    <x v="1"/>
    <n v="2"/>
    <x v="11"/>
    <d v="2027-02-21T00:00:00"/>
    <n v="1"/>
    <s v="Dimanche"/>
    <d v="1899-12-30T00:00:00"/>
    <d v="1899-12-30T00:00:00"/>
    <d v="1899-12-30T00:00:00"/>
    <d v="1899-12-30T00:00:00"/>
    <d v="1899-12-30T00:00:00"/>
    <d v="1899-12-30T00:00:00"/>
    <x v="1"/>
    <n v="0"/>
    <n v="0"/>
  </r>
  <r>
    <x v="52"/>
    <x v="1"/>
    <n v="2"/>
    <x v="11"/>
    <d v="2027-02-22T00:00:00"/>
    <n v="2"/>
    <s v="Lundi"/>
    <d v="1899-12-30T08:00:00"/>
    <d v="1899-12-30T12:00:00"/>
    <d v="1899-12-30T13:00:00"/>
    <d v="1899-12-30T16:42:00"/>
    <d v="1899-12-30T00:00:00"/>
    <d v="1899-12-30T00:00:00"/>
    <x v="0"/>
    <n v="7"/>
    <n v="7.7"/>
  </r>
  <r>
    <x v="52"/>
    <x v="1"/>
    <n v="2"/>
    <x v="11"/>
    <d v="2027-02-23T00:00:00"/>
    <n v="3"/>
    <s v="Mardi"/>
    <d v="1899-12-30T08:00:00"/>
    <d v="1899-12-30T12:00:00"/>
    <d v="1899-12-30T13:00:00"/>
    <d v="1899-12-30T16:42:00"/>
    <d v="1899-12-30T00:00:00"/>
    <d v="1899-12-30T00:00:00"/>
    <x v="0"/>
    <n v="7"/>
    <n v="7.7"/>
  </r>
  <r>
    <x v="52"/>
    <x v="1"/>
    <n v="2"/>
    <x v="11"/>
    <d v="2027-02-24T00:00:00"/>
    <n v="4"/>
    <s v="Mercredi"/>
    <d v="1899-12-30T08:00:00"/>
    <d v="1899-12-30T12:00:00"/>
    <d v="1899-12-30T13:00:00"/>
    <d v="1899-12-30T16:42:00"/>
    <d v="1899-12-30T00:00:00"/>
    <d v="1899-12-30T00:00:00"/>
    <x v="0"/>
    <n v="7"/>
    <n v="7.7"/>
  </r>
  <r>
    <x v="52"/>
    <x v="1"/>
    <n v="2"/>
    <x v="11"/>
    <d v="2027-02-25T00:00:00"/>
    <n v="5"/>
    <s v="Jeudi"/>
    <d v="1899-12-30T08:00:00"/>
    <d v="1899-12-30T12:00:00"/>
    <d v="1899-12-30T13:00:00"/>
    <d v="1899-12-30T16:42:00"/>
    <d v="1899-12-30T00:00:00"/>
    <d v="1899-12-30T00:00:00"/>
    <x v="0"/>
    <n v="7"/>
    <n v="7.7"/>
  </r>
  <r>
    <x v="52"/>
    <x v="1"/>
    <n v="2"/>
    <x v="11"/>
    <d v="2027-02-26T00:00:00"/>
    <n v="6"/>
    <s v="Vendredi"/>
    <d v="1899-12-30T08:00:00"/>
    <d v="1899-12-30T12:00:00"/>
    <d v="1899-12-30T13:00:00"/>
    <d v="1899-12-30T16:42:00"/>
    <d v="1899-12-30T00:00:00"/>
    <d v="1899-12-30T00:00:00"/>
    <x v="0"/>
    <n v="7"/>
    <n v="7.7"/>
  </r>
  <r>
    <x v="52"/>
    <x v="1"/>
    <n v="2"/>
    <x v="11"/>
    <d v="2027-02-27T00:00:00"/>
    <n v="7"/>
    <s v="Samedi"/>
    <d v="1899-12-30T00:00:00"/>
    <d v="1899-12-30T00:00:00"/>
    <d v="1899-12-30T00:00:00"/>
    <d v="1899-12-30T00:00:00"/>
    <d v="1899-12-30T00:00:00"/>
    <d v="1899-12-30T00:00:00"/>
    <x v="1"/>
    <n v="0"/>
    <n v="0"/>
  </r>
  <r>
    <x v="0"/>
    <x v="1"/>
    <n v="2"/>
    <x v="11"/>
    <d v="2027-02-28T00:00:00"/>
    <n v="1"/>
    <s v="Dimanche"/>
    <d v="1899-12-30T00:00:00"/>
    <d v="1899-12-30T00:00:00"/>
    <d v="1899-12-30T00:00:00"/>
    <d v="1899-12-30T00:00:00"/>
    <d v="1899-12-30T00:00:00"/>
    <d v="1899-12-30T00:00:00"/>
    <x v="1"/>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B5D154-89E8-49B4-9551-B000A1415281}" name="PivotTable1" cacheId="292"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compact="0" compactData="0" gridDropZones="1" multipleFieldFilters="0" chartFormat="5">
  <location ref="A4:B49" firstHeaderRow="2" firstDataRow="2" firstDataCol="1" rowPageCount="2" colPageCount="1"/>
  <pivotFields count="17">
    <pivotField axis="axisRow" compact="0" outline="0" showAll="0" defaultSubtotal="0">
      <items count="53">
        <item x="44"/>
        <item x="45"/>
        <item x="46"/>
        <item x="47"/>
        <item x="48"/>
        <item x="49"/>
        <item x="50"/>
        <item x="51"/>
        <item x="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axis="axisPage" compact="0" outline="0" subtotalTop="0" multipleItemSelectionAllowed="1" showAll="0" defaultSubtotal="0">
      <items count="2">
        <item x="0"/>
        <item h="1" x="1"/>
      </items>
    </pivotField>
    <pivotField compact="0" outline="0" subtotalTop="0" showAll="0" defaultSubtotal="0"/>
    <pivotField axis="axisPage" compact="0" outline="0" subtotalTop="0" multipleItemSelectionAllowed="1" showAll="0" defaultSubtotal="0">
      <items count="12">
        <item x="5"/>
        <item x="1"/>
        <item x="9"/>
        <item x="11"/>
        <item x="10"/>
        <item x="3"/>
        <item x="4"/>
        <item x="2"/>
        <item x="0"/>
        <item x="8"/>
        <item x="7"/>
        <item x="6"/>
      </items>
    </pivotField>
    <pivotField compact="0" numFmtId="166" outline="0" showAll="0" defaultSubtotal="0"/>
    <pivotField compact="0" numFmtId="1" outline="0" showAll="0" defaultSubtotal="0"/>
    <pivotField compact="0" outline="0" showAll="0" defaultSubtotal="0"/>
    <pivotField compact="0" numFmtId="164" outline="0" showAll="0" defaultSubtotal="0"/>
    <pivotField compact="0" numFmtId="164" outline="0" showAll="0" defaultSubtotal="0"/>
    <pivotField compact="0" numFmtId="164" outline="0" showAll="0" defaultSubtotal="0"/>
    <pivotField compact="0" numFmtId="164" outline="0" showAll="0" defaultSubtotal="0"/>
    <pivotField compact="0" numFmtId="164" outline="0" showAll="0" defaultSubtotal="0"/>
    <pivotField compact="0" numFmtId="164" outline="0" showAll="0" defaultSubtotal="0"/>
    <pivotField compact="0" numFmtId="164" outline="0" showAll="0" defaultSubtotal="0">
      <items count="6">
        <item x="1"/>
        <item m="1" x="2"/>
        <item m="1" x="3"/>
        <item m="1" x="4"/>
        <item m="1" x="5"/>
        <item x="0"/>
      </items>
    </pivotField>
    <pivotField compact="0" numFmtId="2" outline="0" subtotalTop="0" showAll="0" defaultSubtotal="0"/>
    <pivotField dataField="1" compact="0" numFmtId="2" outline="0" subtotalTop="0" showAll="0" defaultSubtotal="0"/>
    <pivotField compact="0" outline="0" showAll="0" defaultSubtotal="0">
      <items count="26">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s>
    </pivotField>
  </pivotFields>
  <rowFields count="1">
    <field x="0"/>
  </rowFields>
  <rowItems count="44">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rowItems>
  <colItems count="1">
    <i/>
  </colItems>
  <pageFields count="2">
    <pageField fld="1" hier="-1"/>
    <pageField fld="3" hier="-1"/>
  </pageFields>
  <dataFields count="1">
    <dataField name="Nb d'heures hebdo (décimal)" fld="15" baseField="0" baseItem="1" numFmtId="2"/>
  </dataFields>
  <conditionalFormats count="3">
    <conditionalFormat priority="3">
      <pivotAreas count="1">
        <pivotArea type="data" outline="0" collapsedLevelsAreSubtotals="1" fieldPosition="0">
          <references count="1">
            <reference field="4294967294" count="1" selected="0">
              <x v="0"/>
            </reference>
          </references>
        </pivotArea>
      </pivotAreas>
    </conditionalFormat>
    <conditionalFormat priority="2">
      <pivotAreas count="1">
        <pivotArea type="data" outline="0" collapsedLevelsAreSubtotals="1" fieldPosition="0">
          <references count="1">
            <reference field="4294967294" count="1" selected="0">
              <x v="0"/>
            </reference>
          </references>
        </pivotArea>
      </pivotAreas>
    </conditionalFormat>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maine" xr10:uid="{D4A442FD-1899-4CAA-93DC-FDAFA246149A}" sourceName="Semaine">
  <pivotTables>
    <pivotTable tabId="3" name="PivotTable1"/>
  </pivotTables>
  <data>
    <tabular pivotCacheId="852055231">
      <items count="53">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nd="1"/>
        <i x="45" s="1" nd="1"/>
        <i x="46" s="1" nd="1"/>
        <i x="47" s="1" nd="1"/>
        <i x="48" s="1" nd="1"/>
        <i x="49" s="1" nd="1"/>
        <i x="50" s="1" nd="1"/>
        <i x="51" s="1" nd="1"/>
        <i x="5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is" xr10:uid="{7675BDC5-DA48-4729-828D-84CFECDCB04E}" sourceName="Mois">
  <pivotTables>
    <pivotTable tabId="3" name="PivotTable1"/>
  </pivotTables>
  <data>
    <tabular pivotCacheId="852055231">
      <items count="12">
        <i x="5" s="1"/>
        <i x="1" s="1"/>
        <i x="9" s="1"/>
        <i x="3" s="1"/>
        <i x="4" s="1"/>
        <i x="2" s="1"/>
        <i x="0" s="1"/>
        <i x="8" s="1"/>
        <i x="7" s="1"/>
        <i x="6" s="1"/>
        <i x="11" s="1" nd="1"/>
        <i x="1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maine" xr10:uid="{BC10A078-E51C-417E-A515-7B91DD548670}" cache="Slicer_Semaine" caption="Semaine" rowHeight="251883"/>
  <slicer name="Mois" xr10:uid="{DD116211-BA46-4A44-B241-460A602A490D}" cache="Slicer_Mois" caption="Mois" rowHeight="251883"/>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1D8A-3ACC-4E22-9B99-D1B233435162}">
  <sheetPr>
    <tabColor theme="7" tint="-0.249977111117893"/>
  </sheetPr>
  <dimension ref="A2:R36"/>
  <sheetViews>
    <sheetView tabSelected="1" topLeftCell="B1" workbookViewId="0">
      <selection activeCell="E21" sqref="E21"/>
    </sheetView>
  </sheetViews>
  <sheetFormatPr defaultRowHeight="14.5" x14ac:dyDescent="0.35"/>
  <cols>
    <col min="1" max="1" width="11.54296875" hidden="1" customWidth="1"/>
    <col min="2" max="2" width="14.36328125" customWidth="1"/>
    <col min="3" max="3" width="11" bestFit="1" customWidth="1"/>
    <col min="4" max="4" width="8.453125" bestFit="1" customWidth="1"/>
    <col min="5" max="5" width="15.54296875" bestFit="1" customWidth="1"/>
    <col min="6" max="6" width="14.453125" bestFit="1" customWidth="1"/>
    <col min="7" max="8" width="12.54296875" bestFit="1" customWidth="1"/>
  </cols>
  <sheetData>
    <row r="2" spans="1:18" ht="29" x14ac:dyDescent="0.35">
      <c r="B2" s="4" t="s">
        <v>39</v>
      </c>
      <c r="C2" s="10">
        <v>46083</v>
      </c>
    </row>
    <row r="3" spans="1:18" x14ac:dyDescent="0.35">
      <c r="J3" s="13" t="s">
        <v>41</v>
      </c>
      <c r="K3" s="14"/>
      <c r="L3" s="14"/>
      <c r="M3" s="14"/>
      <c r="N3" s="14"/>
      <c r="O3" s="14"/>
      <c r="P3" s="14"/>
      <c r="Q3" s="14"/>
      <c r="R3" s="14"/>
    </row>
    <row r="4" spans="1:18" x14ac:dyDescent="0.35">
      <c r="B4" s="1" t="s">
        <v>0</v>
      </c>
      <c r="J4" s="14"/>
      <c r="K4" s="14"/>
      <c r="L4" s="14"/>
      <c r="M4" s="14"/>
      <c r="N4" s="14"/>
      <c r="O4" s="14"/>
      <c r="P4" s="14"/>
      <c r="Q4" s="14"/>
      <c r="R4" s="14"/>
    </row>
    <row r="5" spans="1:18" x14ac:dyDescent="0.35">
      <c r="J5" s="14"/>
      <c r="K5" s="14"/>
      <c r="L5" s="14"/>
      <c r="M5" s="14"/>
      <c r="N5" s="14"/>
      <c r="O5" s="14"/>
      <c r="P5" s="14"/>
      <c r="Q5" s="14"/>
      <c r="R5" s="14"/>
    </row>
    <row r="6" spans="1:18" x14ac:dyDescent="0.35">
      <c r="A6" t="s">
        <v>13</v>
      </c>
      <c r="B6" t="s">
        <v>12</v>
      </c>
      <c r="C6" t="s">
        <v>1</v>
      </c>
      <c r="D6" t="s">
        <v>2</v>
      </c>
      <c r="E6" t="s">
        <v>3</v>
      </c>
      <c r="F6" t="s">
        <v>4</v>
      </c>
      <c r="G6" t="s">
        <v>5</v>
      </c>
      <c r="H6" t="s">
        <v>6</v>
      </c>
      <c r="J6" s="14"/>
      <c r="K6" s="14"/>
      <c r="L6" s="14"/>
      <c r="M6" s="14"/>
      <c r="N6" s="14"/>
      <c r="O6" s="14"/>
      <c r="P6" s="14"/>
      <c r="Q6" s="14"/>
      <c r="R6" s="14"/>
    </row>
    <row r="7" spans="1:18" x14ac:dyDescent="0.35">
      <c r="A7">
        <v>2</v>
      </c>
      <c r="B7" t="s">
        <v>7</v>
      </c>
      <c r="C7" s="11">
        <v>0.33333333333333331</v>
      </c>
      <c r="D7" s="11">
        <v>0.5</v>
      </c>
      <c r="E7" s="11">
        <v>0.54166666666666663</v>
      </c>
      <c r="F7" s="11">
        <v>0.6958333333333333</v>
      </c>
      <c r="G7" s="11"/>
      <c r="H7" s="11"/>
      <c r="J7" s="14"/>
      <c r="K7" s="14"/>
      <c r="L7" s="14"/>
      <c r="M7" s="14"/>
      <c r="N7" s="14"/>
      <c r="O7" s="14"/>
      <c r="P7" s="14"/>
      <c r="Q7" s="14"/>
      <c r="R7" s="14"/>
    </row>
    <row r="8" spans="1:18" x14ac:dyDescent="0.35">
      <c r="A8">
        <v>3</v>
      </c>
      <c r="B8" t="s">
        <v>14</v>
      </c>
      <c r="C8" s="11">
        <v>0.33333333333333331</v>
      </c>
      <c r="D8" s="11">
        <v>0.5</v>
      </c>
      <c r="E8" s="11">
        <v>0.54166666666666663</v>
      </c>
      <c r="F8" s="11">
        <v>0.6958333333333333</v>
      </c>
      <c r="G8" s="11"/>
      <c r="H8" s="11"/>
      <c r="J8" s="14"/>
      <c r="K8" s="14"/>
      <c r="L8" s="14"/>
      <c r="M8" s="14"/>
      <c r="N8" s="14"/>
      <c r="O8" s="14"/>
      <c r="P8" s="14"/>
      <c r="Q8" s="14"/>
      <c r="R8" s="14"/>
    </row>
    <row r="9" spans="1:18" x14ac:dyDescent="0.35">
      <c r="A9">
        <v>4</v>
      </c>
      <c r="B9" t="s">
        <v>8</v>
      </c>
      <c r="C9" s="11">
        <v>0.33333333333333331</v>
      </c>
      <c r="D9" s="11">
        <v>0.5</v>
      </c>
      <c r="E9" s="11">
        <v>0.54166666666666663</v>
      </c>
      <c r="F9" s="11">
        <v>0.6958333333333333</v>
      </c>
      <c r="G9" s="11"/>
      <c r="H9" s="11"/>
      <c r="J9" s="14"/>
      <c r="K9" s="14"/>
      <c r="L9" s="14"/>
      <c r="M9" s="14"/>
      <c r="N9" s="14"/>
      <c r="O9" s="14"/>
      <c r="P9" s="14"/>
      <c r="Q9" s="14"/>
      <c r="R9" s="14"/>
    </row>
    <row r="10" spans="1:18" x14ac:dyDescent="0.35">
      <c r="A10">
        <v>5</v>
      </c>
      <c r="B10" t="s">
        <v>9</v>
      </c>
      <c r="C10" s="11">
        <v>0.33333333333333331</v>
      </c>
      <c r="D10" s="11">
        <v>0.5</v>
      </c>
      <c r="E10" s="11">
        <v>0.54166666666666663</v>
      </c>
      <c r="F10" s="11">
        <v>0.6958333333333333</v>
      </c>
      <c r="G10" s="11"/>
      <c r="H10" s="11"/>
      <c r="J10" s="14"/>
      <c r="K10" s="14"/>
      <c r="L10" s="14"/>
      <c r="M10" s="14"/>
      <c r="N10" s="14"/>
      <c r="O10" s="14"/>
      <c r="P10" s="14"/>
      <c r="Q10" s="14"/>
      <c r="R10" s="14"/>
    </row>
    <row r="11" spans="1:18" x14ac:dyDescent="0.35">
      <c r="A11">
        <v>6</v>
      </c>
      <c r="B11" t="s">
        <v>15</v>
      </c>
      <c r="C11" s="11">
        <v>0.33333333333333331</v>
      </c>
      <c r="D11" s="11">
        <v>0.5</v>
      </c>
      <c r="E11" s="11">
        <v>0.54166666666666663</v>
      </c>
      <c r="F11" s="11">
        <v>0.6958333333333333</v>
      </c>
      <c r="G11" s="11"/>
      <c r="H11" s="11"/>
      <c r="J11" s="14"/>
      <c r="K11" s="14"/>
      <c r="L11" s="14"/>
      <c r="M11" s="14"/>
      <c r="N11" s="14"/>
      <c r="O11" s="14"/>
      <c r="P11" s="14"/>
      <c r="Q11" s="14"/>
      <c r="R11" s="14"/>
    </row>
    <row r="12" spans="1:18" x14ac:dyDescent="0.35">
      <c r="A12">
        <v>7</v>
      </c>
      <c r="B12" t="s">
        <v>16</v>
      </c>
      <c r="C12" s="11">
        <v>0</v>
      </c>
      <c r="D12" s="11">
        <v>0</v>
      </c>
      <c r="E12" s="11">
        <v>0</v>
      </c>
      <c r="F12" s="11">
        <v>0</v>
      </c>
      <c r="G12" s="11"/>
      <c r="H12" s="11"/>
      <c r="J12" s="14"/>
      <c r="K12" s="14"/>
      <c r="L12" s="14"/>
      <c r="M12" s="14"/>
      <c r="N12" s="14"/>
      <c r="O12" s="14"/>
      <c r="P12" s="14"/>
      <c r="Q12" s="14"/>
      <c r="R12" s="14"/>
    </row>
    <row r="13" spans="1:18" x14ac:dyDescent="0.35">
      <c r="A13">
        <v>1</v>
      </c>
      <c r="B13" t="s">
        <v>10</v>
      </c>
      <c r="C13" s="11">
        <v>0</v>
      </c>
      <c r="D13" s="11">
        <v>0</v>
      </c>
      <c r="E13" s="11">
        <v>0</v>
      </c>
      <c r="F13" s="11">
        <v>0</v>
      </c>
      <c r="G13" s="11"/>
      <c r="H13" s="11"/>
      <c r="J13" s="14"/>
      <c r="K13" s="14"/>
      <c r="L13" s="14"/>
      <c r="M13" s="14"/>
      <c r="N13" s="14"/>
      <c r="O13" s="14"/>
      <c r="P13" s="14"/>
      <c r="Q13" s="14"/>
      <c r="R13" s="14"/>
    </row>
    <row r="14" spans="1:18" x14ac:dyDescent="0.35">
      <c r="J14" s="14"/>
      <c r="K14" s="14"/>
      <c r="L14" s="14"/>
      <c r="M14" s="14"/>
      <c r="N14" s="14"/>
      <c r="O14" s="14"/>
      <c r="P14" s="14"/>
      <c r="Q14" s="14"/>
      <c r="R14" s="14"/>
    </row>
    <row r="15" spans="1:18" x14ac:dyDescent="0.35">
      <c r="J15" s="14"/>
      <c r="K15" s="14"/>
      <c r="L15" s="14"/>
      <c r="M15" s="14"/>
      <c r="N15" s="14"/>
      <c r="O15" s="14"/>
      <c r="P15" s="14"/>
      <c r="Q15" s="14"/>
      <c r="R15" s="14"/>
    </row>
    <row r="16" spans="1:18" x14ac:dyDescent="0.35">
      <c r="J16" s="14"/>
      <c r="K16" s="14"/>
      <c r="L16" s="14"/>
      <c r="M16" s="14"/>
      <c r="N16" s="14"/>
      <c r="O16" s="14"/>
      <c r="P16" s="14"/>
      <c r="Q16" s="14"/>
      <c r="R16" s="14"/>
    </row>
    <row r="17" spans="1:18" x14ac:dyDescent="0.35">
      <c r="J17" s="14"/>
      <c r="K17" s="14"/>
      <c r="L17" s="14"/>
      <c r="M17" s="14"/>
      <c r="N17" s="14"/>
      <c r="O17" s="14"/>
      <c r="P17" s="14"/>
      <c r="Q17" s="14"/>
      <c r="R17" s="14"/>
    </row>
    <row r="18" spans="1:18" x14ac:dyDescent="0.35">
      <c r="J18" s="14"/>
      <c r="K18" s="14"/>
      <c r="L18" s="14"/>
      <c r="M18" s="14"/>
      <c r="N18" s="14"/>
      <c r="O18" s="14"/>
      <c r="P18" s="14"/>
      <c r="Q18" s="14"/>
      <c r="R18" s="14"/>
    </row>
    <row r="19" spans="1:18" x14ac:dyDescent="0.35">
      <c r="J19" s="14"/>
      <c r="K19" s="14"/>
      <c r="L19" s="14"/>
      <c r="M19" s="14"/>
      <c r="N19" s="14"/>
      <c r="O19" s="14"/>
      <c r="P19" s="14"/>
      <c r="Q19" s="14"/>
      <c r="R19" s="14"/>
    </row>
    <row r="20" spans="1:18" x14ac:dyDescent="0.35">
      <c r="J20" s="14"/>
      <c r="K20" s="14"/>
      <c r="L20" s="14"/>
      <c r="M20" s="14"/>
      <c r="N20" s="14"/>
      <c r="O20" s="14"/>
      <c r="P20" s="14"/>
      <c r="Q20" s="14"/>
      <c r="R20" s="14"/>
    </row>
    <row r="21" spans="1:18" x14ac:dyDescent="0.35">
      <c r="J21" s="14"/>
      <c r="K21" s="14"/>
      <c r="L21" s="14"/>
      <c r="M21" s="14"/>
      <c r="N21" s="14"/>
      <c r="O21" s="14"/>
      <c r="P21" s="14"/>
      <c r="Q21" s="14"/>
      <c r="R21" s="14"/>
    </row>
    <row r="22" spans="1:18" x14ac:dyDescent="0.35">
      <c r="J22" s="14"/>
      <c r="K22" s="14"/>
      <c r="L22" s="14"/>
      <c r="M22" s="14"/>
      <c r="N22" s="14"/>
      <c r="O22" s="14"/>
      <c r="P22" s="14"/>
      <c r="Q22" s="14"/>
      <c r="R22" s="14"/>
    </row>
    <row r="23" spans="1:18" x14ac:dyDescent="0.35">
      <c r="J23" s="14"/>
      <c r="K23" s="14"/>
      <c r="L23" s="14"/>
      <c r="M23" s="14"/>
      <c r="N23" s="14"/>
      <c r="O23" s="14"/>
      <c r="P23" s="14"/>
      <c r="Q23" s="14"/>
      <c r="R23" s="14"/>
    </row>
    <row r="24" spans="1:18" x14ac:dyDescent="0.35">
      <c r="J24" s="14"/>
      <c r="K24" s="14"/>
      <c r="L24" s="14"/>
      <c r="M24" s="14"/>
      <c r="N24" s="14"/>
      <c r="O24" s="14"/>
      <c r="P24" s="14"/>
      <c r="Q24" s="14"/>
      <c r="R24" s="14"/>
    </row>
    <row r="25" spans="1:18" x14ac:dyDescent="0.35">
      <c r="A25">
        <v>1</v>
      </c>
      <c r="B25" t="s">
        <v>26</v>
      </c>
      <c r="J25" s="14"/>
      <c r="K25" s="14"/>
      <c r="L25" s="14"/>
      <c r="M25" s="14"/>
      <c r="N25" s="14"/>
      <c r="O25" s="14"/>
      <c r="P25" s="14"/>
      <c r="Q25" s="14"/>
      <c r="R25" s="14"/>
    </row>
    <row r="26" spans="1:18" x14ac:dyDescent="0.35">
      <c r="A26">
        <v>2</v>
      </c>
      <c r="B26" t="s">
        <v>27</v>
      </c>
      <c r="J26" s="14"/>
      <c r="K26" s="14"/>
      <c r="L26" s="14"/>
      <c r="M26" s="14"/>
      <c r="N26" s="14"/>
      <c r="O26" s="14"/>
      <c r="P26" s="14"/>
      <c r="Q26" s="14"/>
      <c r="R26" s="14"/>
    </row>
    <row r="27" spans="1:18" x14ac:dyDescent="0.35">
      <c r="A27">
        <v>3</v>
      </c>
      <c r="B27" t="s">
        <v>28</v>
      </c>
    </row>
    <row r="28" spans="1:18" x14ac:dyDescent="0.35">
      <c r="A28">
        <v>4</v>
      </c>
      <c r="B28" t="s">
        <v>29</v>
      </c>
    </row>
    <row r="29" spans="1:18" x14ac:dyDescent="0.35">
      <c r="A29">
        <v>5</v>
      </c>
      <c r="B29" t="s">
        <v>30</v>
      </c>
    </row>
    <row r="30" spans="1:18" x14ac:dyDescent="0.35">
      <c r="A30">
        <v>6</v>
      </c>
      <c r="B30" t="s">
        <v>31</v>
      </c>
    </row>
    <row r="31" spans="1:18" x14ac:dyDescent="0.35">
      <c r="A31">
        <v>7</v>
      </c>
      <c r="B31" t="s">
        <v>32</v>
      </c>
    </row>
    <row r="32" spans="1:18" x14ac:dyDescent="0.35">
      <c r="A32">
        <v>8</v>
      </c>
      <c r="B32" t="s">
        <v>33</v>
      </c>
    </row>
    <row r="33" spans="1:2" x14ac:dyDescent="0.35">
      <c r="A33">
        <v>9</v>
      </c>
      <c r="B33" t="s">
        <v>34</v>
      </c>
    </row>
    <row r="34" spans="1:2" x14ac:dyDescent="0.35">
      <c r="A34">
        <v>10</v>
      </c>
      <c r="B34" t="s">
        <v>35</v>
      </c>
    </row>
    <row r="35" spans="1:2" x14ac:dyDescent="0.35">
      <c r="A35">
        <v>11</v>
      </c>
      <c r="B35" t="s">
        <v>36</v>
      </c>
    </row>
    <row r="36" spans="1:2" x14ac:dyDescent="0.35">
      <c r="A36">
        <v>12</v>
      </c>
      <c r="B36" t="s">
        <v>37</v>
      </c>
    </row>
  </sheetData>
  <mergeCells count="1">
    <mergeCell ref="J3:R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17F15-0FDB-49BF-A097-B235FA1AF743}">
  <sheetPr>
    <tabColor theme="9" tint="-0.249977111117893"/>
  </sheetPr>
  <dimension ref="A1:AD365"/>
  <sheetViews>
    <sheetView topLeftCell="E1" workbookViewId="0">
      <selection activeCell="F1" sqref="F1:F1048576"/>
    </sheetView>
  </sheetViews>
  <sheetFormatPr defaultRowHeight="14.5" x14ac:dyDescent="0.35"/>
  <cols>
    <col min="1" max="1" width="8.1796875" hidden="1" customWidth="1"/>
    <col min="2" max="2" width="6.08984375" hidden="1" customWidth="1"/>
    <col min="3" max="3" width="6.81640625" hidden="1" customWidth="1"/>
    <col min="4" max="4" width="9.81640625" hidden="1" customWidth="1"/>
    <col min="5" max="5" width="6.90625" bestFit="1" customWidth="1"/>
    <col min="6" max="6" width="11.54296875" hidden="1" customWidth="1"/>
    <col min="7" max="7" width="9.54296875" bestFit="1" customWidth="1"/>
    <col min="8" max="8" width="11" bestFit="1" customWidth="1"/>
    <col min="9" max="9" width="8.453125" bestFit="1" customWidth="1"/>
    <col min="10" max="10" width="15.54296875" bestFit="1" customWidth="1"/>
    <col min="11" max="11" width="14.453125" bestFit="1" customWidth="1"/>
    <col min="12" max="13" width="12.54296875" bestFit="1" customWidth="1"/>
    <col min="15" max="16" width="0" hidden="1" customWidth="1"/>
  </cols>
  <sheetData>
    <row r="1" spans="1:30" x14ac:dyDescent="0.35">
      <c r="A1" t="s">
        <v>17</v>
      </c>
      <c r="B1" t="s">
        <v>20</v>
      </c>
      <c r="C1" t="s">
        <v>38</v>
      </c>
      <c r="D1" t="s">
        <v>25</v>
      </c>
      <c r="E1" t="s">
        <v>18</v>
      </c>
      <c r="F1" t="s">
        <v>13</v>
      </c>
      <c r="G1" t="s">
        <v>11</v>
      </c>
      <c r="H1" t="s">
        <v>1</v>
      </c>
      <c r="I1" t="s">
        <v>2</v>
      </c>
      <c r="J1" t="s">
        <v>3</v>
      </c>
      <c r="K1" t="s">
        <v>4</v>
      </c>
      <c r="L1" t="s">
        <v>5</v>
      </c>
      <c r="M1" t="s">
        <v>6</v>
      </c>
      <c r="N1" t="s">
        <v>19</v>
      </c>
      <c r="O1" t="s">
        <v>22</v>
      </c>
      <c r="P1" t="s">
        <v>23</v>
      </c>
    </row>
    <row r="2" spans="1:30" x14ac:dyDescent="0.35">
      <c r="A2">
        <f>WEEKNUM(E2)</f>
        <v>10</v>
      </c>
      <c r="B2">
        <f>YEAR(E2)</f>
        <v>2026</v>
      </c>
      <c r="C2">
        <f>MONTH(E2)</f>
        <v>3</v>
      </c>
      <c r="D2" t="str">
        <f>VLOOKUP(C2,MOIS,2, FALSE)</f>
        <v>Mars</v>
      </c>
      <c r="E2" s="6">
        <f>'Paramètres du fichier'!C2</f>
        <v>46083</v>
      </c>
      <c r="F2" s="5">
        <f>WEEKDAY(E2)</f>
        <v>2</v>
      </c>
      <c r="G2" s="3" t="str">
        <f t="shared" ref="G2:G65" si="0">VLOOKUP($F2,TABLEJOUR,2,FALSE)</f>
        <v>Lundi</v>
      </c>
      <c r="H2" s="12">
        <f t="shared" ref="H2:H65" si="1">VLOOKUP($F2, TABLEJOUR,3,FALSE)</f>
        <v>0.33333333333333331</v>
      </c>
      <c r="I2" s="12">
        <f t="shared" ref="I2:I65" si="2">VLOOKUP($F2, TABLEJOUR,4,FALSE)</f>
        <v>0.5</v>
      </c>
      <c r="J2" s="12">
        <f t="shared" ref="J2:J65" si="3">VLOOKUP($F2, TABLEJOUR,5,FALSE)</f>
        <v>0.54166666666666663</v>
      </c>
      <c r="K2" s="12">
        <f t="shared" ref="K2:K65" si="4">VLOOKUP($F2, TABLEJOUR,6,FALSE)</f>
        <v>0.6958333333333333</v>
      </c>
      <c r="L2" s="12">
        <f t="shared" ref="L2:L65" si="5">VLOOKUP($F2, TABLEJOUR,7,FALSE)</f>
        <v>0</v>
      </c>
      <c r="M2" s="12">
        <f t="shared" ref="M2:M65" si="6">VLOOKUP($F2, TABLEJOUR,8,FALSE)</f>
        <v>0</v>
      </c>
      <c r="N2" s="2">
        <f t="shared" ref="N2:N66" si="7">I2-H2+K2-J2+M2-L2</f>
        <v>0.32083333333333341</v>
      </c>
      <c r="O2" s="9">
        <f>HOUR(N2)</f>
        <v>7</v>
      </c>
      <c r="P2" s="9">
        <f>INT(O2)+(MINUTE(N2)/60)</f>
        <v>7.7</v>
      </c>
    </row>
    <row r="3" spans="1:30" x14ac:dyDescent="0.35">
      <c r="A3">
        <f t="shared" ref="A3:A66" si="8">WEEKNUM(E3)</f>
        <v>10</v>
      </c>
      <c r="B3">
        <f t="shared" ref="B3:B66" si="9">YEAR(E3)</f>
        <v>2026</v>
      </c>
      <c r="C3">
        <f t="shared" ref="C3:C66" si="10">MONTH(E3)</f>
        <v>3</v>
      </c>
      <c r="D3" t="str">
        <f>VLOOKUP(C3,MOIS,2, FALSE)</f>
        <v>Mars</v>
      </c>
      <c r="E3" s="6">
        <f>E2+1</f>
        <v>46084</v>
      </c>
      <c r="F3" s="5">
        <f t="shared" ref="F3:F66" si="11">WEEKDAY(E3)</f>
        <v>3</v>
      </c>
      <c r="G3" s="3" t="str">
        <f t="shared" si="0"/>
        <v>Mardi</v>
      </c>
      <c r="H3" s="12">
        <f t="shared" si="1"/>
        <v>0.33333333333333331</v>
      </c>
      <c r="I3" s="12">
        <f t="shared" si="2"/>
        <v>0.5</v>
      </c>
      <c r="J3" s="12">
        <f t="shared" si="3"/>
        <v>0.54166666666666663</v>
      </c>
      <c r="K3" s="12">
        <f t="shared" si="4"/>
        <v>0.6958333333333333</v>
      </c>
      <c r="L3" s="12">
        <f t="shared" si="5"/>
        <v>0</v>
      </c>
      <c r="M3" s="12">
        <f t="shared" si="6"/>
        <v>0</v>
      </c>
      <c r="N3" s="2">
        <f t="shared" si="7"/>
        <v>0.32083333333333341</v>
      </c>
      <c r="O3" s="9">
        <f t="shared" ref="O3:O66" si="12">HOUR(N3)</f>
        <v>7</v>
      </c>
      <c r="P3" s="9">
        <f t="shared" ref="P3:P66" si="13">INT(O3)+(MINUTE(N3)/60)</f>
        <v>7.7</v>
      </c>
    </row>
    <row r="4" spans="1:30" x14ac:dyDescent="0.35">
      <c r="A4">
        <f t="shared" si="8"/>
        <v>10</v>
      </c>
      <c r="B4">
        <f t="shared" si="9"/>
        <v>2026</v>
      </c>
      <c r="C4">
        <f t="shared" si="10"/>
        <v>3</v>
      </c>
      <c r="D4" t="str">
        <f>VLOOKUP(C4,MOIS,2, FALSE)</f>
        <v>Mars</v>
      </c>
      <c r="E4" s="6">
        <f t="shared" ref="E4:E67" si="14">E3+1</f>
        <v>46085</v>
      </c>
      <c r="F4" s="5">
        <f t="shared" si="11"/>
        <v>4</v>
      </c>
      <c r="G4" s="3" t="str">
        <f t="shared" si="0"/>
        <v>Mercredi</v>
      </c>
      <c r="H4" s="12">
        <f t="shared" si="1"/>
        <v>0.33333333333333331</v>
      </c>
      <c r="I4" s="12">
        <f t="shared" si="2"/>
        <v>0.5</v>
      </c>
      <c r="J4" s="12">
        <f t="shared" si="3"/>
        <v>0.54166666666666663</v>
      </c>
      <c r="K4" s="12">
        <f t="shared" si="4"/>
        <v>0.6958333333333333</v>
      </c>
      <c r="L4" s="12">
        <f t="shared" si="5"/>
        <v>0</v>
      </c>
      <c r="M4" s="12">
        <f t="shared" si="6"/>
        <v>0</v>
      </c>
      <c r="N4" s="2">
        <f t="shared" si="7"/>
        <v>0.32083333333333341</v>
      </c>
      <c r="O4" s="9">
        <f t="shared" si="12"/>
        <v>7</v>
      </c>
      <c r="P4" s="9">
        <f t="shared" si="13"/>
        <v>7.7</v>
      </c>
      <c r="V4" s="13" t="s">
        <v>42</v>
      </c>
      <c r="W4" s="14"/>
      <c r="X4" s="14"/>
      <c r="Y4" s="14"/>
      <c r="Z4" s="14"/>
      <c r="AA4" s="14"/>
      <c r="AB4" s="14"/>
      <c r="AC4" s="14"/>
      <c r="AD4" s="14"/>
    </row>
    <row r="5" spans="1:30" x14ac:dyDescent="0.35">
      <c r="A5">
        <f t="shared" si="8"/>
        <v>10</v>
      </c>
      <c r="B5">
        <f t="shared" si="9"/>
        <v>2026</v>
      </c>
      <c r="C5">
        <f t="shared" si="10"/>
        <v>3</v>
      </c>
      <c r="D5" t="str">
        <f>VLOOKUP(C5,MOIS,2, FALSE)</f>
        <v>Mars</v>
      </c>
      <c r="E5" s="6">
        <f t="shared" si="14"/>
        <v>46086</v>
      </c>
      <c r="F5" s="5">
        <f t="shared" si="11"/>
        <v>5</v>
      </c>
      <c r="G5" s="3" t="str">
        <f t="shared" si="0"/>
        <v>Jeudi</v>
      </c>
      <c r="H5" s="12">
        <f t="shared" si="1"/>
        <v>0.33333333333333331</v>
      </c>
      <c r="I5" s="12">
        <f t="shared" si="2"/>
        <v>0.5</v>
      </c>
      <c r="J5" s="12">
        <f t="shared" si="3"/>
        <v>0.54166666666666663</v>
      </c>
      <c r="K5" s="12">
        <f t="shared" si="4"/>
        <v>0.6958333333333333</v>
      </c>
      <c r="L5" s="12">
        <f t="shared" si="5"/>
        <v>0</v>
      </c>
      <c r="M5" s="12">
        <f t="shared" si="6"/>
        <v>0</v>
      </c>
      <c r="N5" s="2">
        <f t="shared" si="7"/>
        <v>0.32083333333333341</v>
      </c>
      <c r="O5" s="9">
        <f t="shared" si="12"/>
        <v>7</v>
      </c>
      <c r="P5" s="9">
        <f t="shared" si="13"/>
        <v>7.7</v>
      </c>
      <c r="V5" s="14"/>
      <c r="W5" s="14"/>
      <c r="X5" s="14"/>
      <c r="Y5" s="14"/>
      <c r="Z5" s="14"/>
      <c r="AA5" s="14"/>
      <c r="AB5" s="14"/>
      <c r="AC5" s="14"/>
      <c r="AD5" s="14"/>
    </row>
    <row r="6" spans="1:30" x14ac:dyDescent="0.35">
      <c r="A6">
        <f t="shared" si="8"/>
        <v>10</v>
      </c>
      <c r="B6">
        <f t="shared" si="9"/>
        <v>2026</v>
      </c>
      <c r="C6">
        <f t="shared" si="10"/>
        <v>3</v>
      </c>
      <c r="D6" t="str">
        <f>VLOOKUP(C6,MOIS,2, FALSE)</f>
        <v>Mars</v>
      </c>
      <c r="E6" s="6">
        <f t="shared" si="14"/>
        <v>46087</v>
      </c>
      <c r="F6" s="5">
        <f t="shared" si="11"/>
        <v>6</v>
      </c>
      <c r="G6" s="3" t="str">
        <f t="shared" si="0"/>
        <v>Vendredi</v>
      </c>
      <c r="H6" s="12">
        <f t="shared" si="1"/>
        <v>0.33333333333333331</v>
      </c>
      <c r="I6" s="12">
        <f t="shared" si="2"/>
        <v>0.5</v>
      </c>
      <c r="J6" s="12">
        <f t="shared" si="3"/>
        <v>0.54166666666666663</v>
      </c>
      <c r="K6" s="12">
        <f t="shared" si="4"/>
        <v>0.6958333333333333</v>
      </c>
      <c r="L6" s="12">
        <f t="shared" si="5"/>
        <v>0</v>
      </c>
      <c r="M6" s="12">
        <f t="shared" si="6"/>
        <v>0</v>
      </c>
      <c r="N6" s="2">
        <f t="shared" si="7"/>
        <v>0.32083333333333341</v>
      </c>
      <c r="O6" s="9">
        <f t="shared" si="12"/>
        <v>7</v>
      </c>
      <c r="P6" s="9">
        <f t="shared" si="13"/>
        <v>7.7</v>
      </c>
      <c r="V6" s="14"/>
      <c r="W6" s="14"/>
      <c r="X6" s="14"/>
      <c r="Y6" s="14"/>
      <c r="Z6" s="14"/>
      <c r="AA6" s="14"/>
      <c r="AB6" s="14"/>
      <c r="AC6" s="14"/>
      <c r="AD6" s="14"/>
    </row>
    <row r="7" spans="1:30" x14ac:dyDescent="0.35">
      <c r="A7">
        <f t="shared" si="8"/>
        <v>10</v>
      </c>
      <c r="B7">
        <f t="shared" si="9"/>
        <v>2026</v>
      </c>
      <c r="C7">
        <f t="shared" si="10"/>
        <v>3</v>
      </c>
      <c r="D7" t="str">
        <f>VLOOKUP(C7,MOIS,2, FALSE)</f>
        <v>Mars</v>
      </c>
      <c r="E7" s="6">
        <f t="shared" si="14"/>
        <v>46088</v>
      </c>
      <c r="F7" s="5">
        <f t="shared" si="11"/>
        <v>7</v>
      </c>
      <c r="G7" s="3" t="str">
        <f t="shared" si="0"/>
        <v>Samedi</v>
      </c>
      <c r="H7" s="12">
        <f t="shared" si="1"/>
        <v>0</v>
      </c>
      <c r="I7" s="12">
        <f t="shared" si="2"/>
        <v>0</v>
      </c>
      <c r="J7" s="12">
        <f t="shared" si="3"/>
        <v>0</v>
      </c>
      <c r="K7" s="12">
        <f t="shared" si="4"/>
        <v>0</v>
      </c>
      <c r="L7" s="12">
        <f t="shared" si="5"/>
        <v>0</v>
      </c>
      <c r="M7" s="12">
        <f t="shared" si="6"/>
        <v>0</v>
      </c>
      <c r="N7" s="2">
        <f t="shared" si="7"/>
        <v>0</v>
      </c>
      <c r="O7" s="9">
        <f t="shared" si="12"/>
        <v>0</v>
      </c>
      <c r="P7" s="9">
        <f t="shared" si="13"/>
        <v>0</v>
      </c>
      <c r="V7" s="14"/>
      <c r="W7" s="14"/>
      <c r="X7" s="14"/>
      <c r="Y7" s="14"/>
      <c r="Z7" s="14"/>
      <c r="AA7" s="14"/>
      <c r="AB7" s="14"/>
      <c r="AC7" s="14"/>
      <c r="AD7" s="14"/>
    </row>
    <row r="8" spans="1:30" x14ac:dyDescent="0.35">
      <c r="A8">
        <f t="shared" si="8"/>
        <v>11</v>
      </c>
      <c r="B8">
        <f t="shared" si="9"/>
        <v>2026</v>
      </c>
      <c r="C8">
        <f t="shared" si="10"/>
        <v>3</v>
      </c>
      <c r="D8" t="str">
        <f>VLOOKUP(C8,MOIS,2, FALSE)</f>
        <v>Mars</v>
      </c>
      <c r="E8" s="6">
        <f t="shared" si="14"/>
        <v>46089</v>
      </c>
      <c r="F8" s="5">
        <f t="shared" si="11"/>
        <v>1</v>
      </c>
      <c r="G8" s="3" t="str">
        <f t="shared" si="0"/>
        <v>Dimanche</v>
      </c>
      <c r="H8" s="12">
        <f t="shared" si="1"/>
        <v>0</v>
      </c>
      <c r="I8" s="12">
        <f t="shared" si="2"/>
        <v>0</v>
      </c>
      <c r="J8" s="12">
        <f t="shared" si="3"/>
        <v>0</v>
      </c>
      <c r="K8" s="12">
        <f t="shared" si="4"/>
        <v>0</v>
      </c>
      <c r="L8" s="12">
        <f t="shared" si="5"/>
        <v>0</v>
      </c>
      <c r="M8" s="12">
        <f t="shared" si="6"/>
        <v>0</v>
      </c>
      <c r="N8" s="2">
        <f t="shared" si="7"/>
        <v>0</v>
      </c>
      <c r="O8" s="9">
        <f t="shared" si="12"/>
        <v>0</v>
      </c>
      <c r="P8" s="9">
        <f t="shared" si="13"/>
        <v>0</v>
      </c>
      <c r="V8" s="14"/>
      <c r="W8" s="14"/>
      <c r="X8" s="14"/>
      <c r="Y8" s="14"/>
      <c r="Z8" s="14"/>
      <c r="AA8" s="14"/>
      <c r="AB8" s="14"/>
      <c r="AC8" s="14"/>
      <c r="AD8" s="14"/>
    </row>
    <row r="9" spans="1:30" x14ac:dyDescent="0.35">
      <c r="A9">
        <f t="shared" si="8"/>
        <v>11</v>
      </c>
      <c r="B9">
        <f t="shared" si="9"/>
        <v>2026</v>
      </c>
      <c r="C9">
        <f t="shared" si="10"/>
        <v>3</v>
      </c>
      <c r="D9" t="str">
        <f>VLOOKUP(C9,MOIS,2, FALSE)</f>
        <v>Mars</v>
      </c>
      <c r="E9" s="6">
        <f t="shared" si="14"/>
        <v>46090</v>
      </c>
      <c r="F9" s="5">
        <f t="shared" si="11"/>
        <v>2</v>
      </c>
      <c r="G9" s="3" t="str">
        <f t="shared" si="0"/>
        <v>Lundi</v>
      </c>
      <c r="H9" s="12">
        <f t="shared" si="1"/>
        <v>0.33333333333333331</v>
      </c>
      <c r="I9" s="12">
        <f t="shared" si="2"/>
        <v>0.5</v>
      </c>
      <c r="J9" s="12">
        <f t="shared" si="3"/>
        <v>0.54166666666666663</v>
      </c>
      <c r="K9" s="12">
        <f t="shared" si="4"/>
        <v>0.6958333333333333</v>
      </c>
      <c r="L9" s="12">
        <f t="shared" si="5"/>
        <v>0</v>
      </c>
      <c r="M9" s="12">
        <f t="shared" si="6"/>
        <v>0</v>
      </c>
      <c r="N9" s="2">
        <f t="shared" si="7"/>
        <v>0.32083333333333341</v>
      </c>
      <c r="O9" s="9">
        <f t="shared" si="12"/>
        <v>7</v>
      </c>
      <c r="P9" s="9">
        <f t="shared" si="13"/>
        <v>7.7</v>
      </c>
      <c r="V9" s="14"/>
      <c r="W9" s="14"/>
      <c r="X9" s="14"/>
      <c r="Y9" s="14"/>
      <c r="Z9" s="14"/>
      <c r="AA9" s="14"/>
      <c r="AB9" s="14"/>
      <c r="AC9" s="14"/>
      <c r="AD9" s="14"/>
    </row>
    <row r="10" spans="1:30" x14ac:dyDescent="0.35">
      <c r="A10">
        <f t="shared" si="8"/>
        <v>11</v>
      </c>
      <c r="B10">
        <f t="shared" si="9"/>
        <v>2026</v>
      </c>
      <c r="C10">
        <f t="shared" si="10"/>
        <v>3</v>
      </c>
      <c r="D10" t="str">
        <f>VLOOKUP(C10,MOIS,2, FALSE)</f>
        <v>Mars</v>
      </c>
      <c r="E10" s="6">
        <f t="shared" si="14"/>
        <v>46091</v>
      </c>
      <c r="F10" s="5">
        <f t="shared" si="11"/>
        <v>3</v>
      </c>
      <c r="G10" s="3" t="str">
        <f t="shared" si="0"/>
        <v>Mardi</v>
      </c>
      <c r="H10" s="12">
        <f t="shared" si="1"/>
        <v>0.33333333333333331</v>
      </c>
      <c r="I10" s="12">
        <f t="shared" si="2"/>
        <v>0.5</v>
      </c>
      <c r="J10" s="12">
        <f t="shared" si="3"/>
        <v>0.54166666666666663</v>
      </c>
      <c r="K10" s="12">
        <f t="shared" si="4"/>
        <v>0.6958333333333333</v>
      </c>
      <c r="L10" s="12">
        <f t="shared" si="5"/>
        <v>0</v>
      </c>
      <c r="M10" s="12">
        <f t="shared" si="6"/>
        <v>0</v>
      </c>
      <c r="N10" s="2">
        <f t="shared" si="7"/>
        <v>0.32083333333333341</v>
      </c>
      <c r="O10" s="9">
        <f t="shared" si="12"/>
        <v>7</v>
      </c>
      <c r="P10" s="9">
        <f t="shared" si="13"/>
        <v>7.7</v>
      </c>
      <c r="V10" s="14"/>
      <c r="W10" s="14"/>
      <c r="X10" s="14"/>
      <c r="Y10" s="14"/>
      <c r="Z10" s="14"/>
      <c r="AA10" s="14"/>
      <c r="AB10" s="14"/>
      <c r="AC10" s="14"/>
      <c r="AD10" s="14"/>
    </row>
    <row r="11" spans="1:30" x14ac:dyDescent="0.35">
      <c r="A11">
        <f t="shared" si="8"/>
        <v>11</v>
      </c>
      <c r="B11">
        <f t="shared" si="9"/>
        <v>2026</v>
      </c>
      <c r="C11">
        <f t="shared" si="10"/>
        <v>3</v>
      </c>
      <c r="D11" t="str">
        <f>VLOOKUP(C11,MOIS,2, FALSE)</f>
        <v>Mars</v>
      </c>
      <c r="E11" s="6">
        <f t="shared" si="14"/>
        <v>46092</v>
      </c>
      <c r="F11" s="5">
        <f t="shared" si="11"/>
        <v>4</v>
      </c>
      <c r="G11" s="3" t="str">
        <f t="shared" si="0"/>
        <v>Mercredi</v>
      </c>
      <c r="H11" s="12">
        <f t="shared" si="1"/>
        <v>0.33333333333333331</v>
      </c>
      <c r="I11" s="12">
        <f t="shared" si="2"/>
        <v>0.5</v>
      </c>
      <c r="J11" s="12">
        <f t="shared" si="3"/>
        <v>0.54166666666666663</v>
      </c>
      <c r="K11" s="12">
        <f t="shared" si="4"/>
        <v>0.6958333333333333</v>
      </c>
      <c r="L11" s="12">
        <f t="shared" si="5"/>
        <v>0</v>
      </c>
      <c r="M11" s="12">
        <f t="shared" si="6"/>
        <v>0</v>
      </c>
      <c r="N11" s="2">
        <f t="shared" si="7"/>
        <v>0.32083333333333341</v>
      </c>
      <c r="O11" s="9">
        <f t="shared" si="12"/>
        <v>7</v>
      </c>
      <c r="P11" s="9">
        <f t="shared" si="13"/>
        <v>7.7</v>
      </c>
      <c r="V11" s="14"/>
      <c r="W11" s="14"/>
      <c r="X11" s="14"/>
      <c r="Y11" s="14"/>
      <c r="Z11" s="14"/>
      <c r="AA11" s="14"/>
      <c r="AB11" s="14"/>
      <c r="AC11" s="14"/>
      <c r="AD11" s="14"/>
    </row>
    <row r="12" spans="1:30" x14ac:dyDescent="0.35">
      <c r="A12">
        <f t="shared" si="8"/>
        <v>11</v>
      </c>
      <c r="B12">
        <f t="shared" si="9"/>
        <v>2026</v>
      </c>
      <c r="C12">
        <f t="shared" si="10"/>
        <v>3</v>
      </c>
      <c r="D12" t="str">
        <f>VLOOKUP(C12,MOIS,2, FALSE)</f>
        <v>Mars</v>
      </c>
      <c r="E12" s="6">
        <f t="shared" si="14"/>
        <v>46093</v>
      </c>
      <c r="F12" s="5">
        <f t="shared" si="11"/>
        <v>5</v>
      </c>
      <c r="G12" s="3" t="str">
        <f t="shared" si="0"/>
        <v>Jeudi</v>
      </c>
      <c r="H12" s="12">
        <f t="shared" si="1"/>
        <v>0.33333333333333331</v>
      </c>
      <c r="I12" s="12">
        <f t="shared" si="2"/>
        <v>0.5</v>
      </c>
      <c r="J12" s="12">
        <f t="shared" si="3"/>
        <v>0.54166666666666663</v>
      </c>
      <c r="K12" s="12">
        <f t="shared" si="4"/>
        <v>0.6958333333333333</v>
      </c>
      <c r="L12" s="12">
        <f t="shared" si="5"/>
        <v>0</v>
      </c>
      <c r="M12" s="12">
        <f t="shared" si="6"/>
        <v>0</v>
      </c>
      <c r="N12" s="2">
        <f t="shared" si="7"/>
        <v>0.32083333333333341</v>
      </c>
      <c r="O12" s="9">
        <f t="shared" si="12"/>
        <v>7</v>
      </c>
      <c r="P12" s="9">
        <f t="shared" si="13"/>
        <v>7.7</v>
      </c>
      <c r="V12" s="14"/>
      <c r="W12" s="14"/>
      <c r="X12" s="14"/>
      <c r="Y12" s="14"/>
      <c r="Z12" s="14"/>
      <c r="AA12" s="14"/>
      <c r="AB12" s="14"/>
      <c r="AC12" s="14"/>
      <c r="AD12" s="14"/>
    </row>
    <row r="13" spans="1:30" x14ac:dyDescent="0.35">
      <c r="A13">
        <f t="shared" si="8"/>
        <v>11</v>
      </c>
      <c r="B13">
        <f t="shared" si="9"/>
        <v>2026</v>
      </c>
      <c r="C13">
        <f t="shared" si="10"/>
        <v>3</v>
      </c>
      <c r="D13" t="str">
        <f>VLOOKUP(C13,MOIS,2, FALSE)</f>
        <v>Mars</v>
      </c>
      <c r="E13" s="6">
        <f t="shared" si="14"/>
        <v>46094</v>
      </c>
      <c r="F13" s="5">
        <f t="shared" si="11"/>
        <v>6</v>
      </c>
      <c r="G13" s="3" t="str">
        <f t="shared" si="0"/>
        <v>Vendredi</v>
      </c>
      <c r="H13" s="12">
        <f t="shared" si="1"/>
        <v>0.33333333333333331</v>
      </c>
      <c r="I13" s="12">
        <f t="shared" si="2"/>
        <v>0.5</v>
      </c>
      <c r="J13" s="12">
        <f t="shared" si="3"/>
        <v>0.54166666666666663</v>
      </c>
      <c r="K13" s="12">
        <f t="shared" si="4"/>
        <v>0.6958333333333333</v>
      </c>
      <c r="L13" s="12">
        <f t="shared" si="5"/>
        <v>0</v>
      </c>
      <c r="M13" s="12">
        <f t="shared" si="6"/>
        <v>0</v>
      </c>
      <c r="N13" s="2">
        <f t="shared" si="7"/>
        <v>0.32083333333333341</v>
      </c>
      <c r="O13" s="9">
        <f t="shared" si="12"/>
        <v>7</v>
      </c>
      <c r="P13" s="9">
        <f t="shared" si="13"/>
        <v>7.7</v>
      </c>
      <c r="V13" s="14"/>
      <c r="W13" s="14"/>
      <c r="X13" s="14"/>
      <c r="Y13" s="14"/>
      <c r="Z13" s="14"/>
      <c r="AA13" s="14"/>
      <c r="AB13" s="14"/>
      <c r="AC13" s="14"/>
      <c r="AD13" s="14"/>
    </row>
    <row r="14" spans="1:30" x14ac:dyDescent="0.35">
      <c r="A14">
        <f t="shared" si="8"/>
        <v>11</v>
      </c>
      <c r="B14">
        <f t="shared" si="9"/>
        <v>2026</v>
      </c>
      <c r="C14">
        <f t="shared" si="10"/>
        <v>3</v>
      </c>
      <c r="D14" t="str">
        <f>VLOOKUP(C14,MOIS,2, FALSE)</f>
        <v>Mars</v>
      </c>
      <c r="E14" s="6">
        <f t="shared" si="14"/>
        <v>46095</v>
      </c>
      <c r="F14" s="5">
        <f t="shared" si="11"/>
        <v>7</v>
      </c>
      <c r="G14" s="3" t="str">
        <f t="shared" si="0"/>
        <v>Samedi</v>
      </c>
      <c r="H14" s="12">
        <f t="shared" si="1"/>
        <v>0</v>
      </c>
      <c r="I14" s="12">
        <f t="shared" si="2"/>
        <v>0</v>
      </c>
      <c r="J14" s="12">
        <f t="shared" si="3"/>
        <v>0</v>
      </c>
      <c r="K14" s="12">
        <f t="shared" si="4"/>
        <v>0</v>
      </c>
      <c r="L14" s="12">
        <f t="shared" si="5"/>
        <v>0</v>
      </c>
      <c r="M14" s="12">
        <f t="shared" si="6"/>
        <v>0</v>
      </c>
      <c r="N14" s="2">
        <f t="shared" si="7"/>
        <v>0</v>
      </c>
      <c r="O14" s="9">
        <f t="shared" si="12"/>
        <v>0</v>
      </c>
      <c r="P14" s="9">
        <f t="shared" si="13"/>
        <v>0</v>
      </c>
      <c r="V14" s="14"/>
      <c r="W14" s="14"/>
      <c r="X14" s="14"/>
      <c r="Y14" s="14"/>
      <c r="Z14" s="14"/>
      <c r="AA14" s="14"/>
      <c r="AB14" s="14"/>
      <c r="AC14" s="14"/>
      <c r="AD14" s="14"/>
    </row>
    <row r="15" spans="1:30" x14ac:dyDescent="0.35">
      <c r="A15">
        <f t="shared" si="8"/>
        <v>12</v>
      </c>
      <c r="B15">
        <f t="shared" si="9"/>
        <v>2026</v>
      </c>
      <c r="C15">
        <f t="shared" si="10"/>
        <v>3</v>
      </c>
      <c r="D15" t="str">
        <f>VLOOKUP(C15,MOIS,2, FALSE)</f>
        <v>Mars</v>
      </c>
      <c r="E15" s="6">
        <f t="shared" si="14"/>
        <v>46096</v>
      </c>
      <c r="F15" s="5">
        <f t="shared" si="11"/>
        <v>1</v>
      </c>
      <c r="G15" s="3" t="str">
        <f t="shared" si="0"/>
        <v>Dimanche</v>
      </c>
      <c r="H15" s="12">
        <f t="shared" si="1"/>
        <v>0</v>
      </c>
      <c r="I15" s="12">
        <f t="shared" si="2"/>
        <v>0</v>
      </c>
      <c r="J15" s="12">
        <f t="shared" si="3"/>
        <v>0</v>
      </c>
      <c r="K15" s="12">
        <f t="shared" si="4"/>
        <v>0</v>
      </c>
      <c r="L15" s="12">
        <f t="shared" si="5"/>
        <v>0</v>
      </c>
      <c r="M15" s="12">
        <f t="shared" si="6"/>
        <v>0</v>
      </c>
      <c r="N15" s="2">
        <f t="shared" si="7"/>
        <v>0</v>
      </c>
      <c r="O15" s="9">
        <f t="shared" si="12"/>
        <v>0</v>
      </c>
      <c r="P15" s="9">
        <f t="shared" si="13"/>
        <v>0</v>
      </c>
      <c r="V15" s="14"/>
      <c r="W15" s="14"/>
      <c r="X15" s="14"/>
      <c r="Y15" s="14"/>
      <c r="Z15" s="14"/>
      <c r="AA15" s="14"/>
      <c r="AB15" s="14"/>
      <c r="AC15" s="14"/>
      <c r="AD15" s="14"/>
    </row>
    <row r="16" spans="1:30" x14ac:dyDescent="0.35">
      <c r="A16">
        <f t="shared" si="8"/>
        <v>12</v>
      </c>
      <c r="B16">
        <f t="shared" si="9"/>
        <v>2026</v>
      </c>
      <c r="C16">
        <f t="shared" si="10"/>
        <v>3</v>
      </c>
      <c r="D16" t="str">
        <f>VLOOKUP(C16,MOIS,2, FALSE)</f>
        <v>Mars</v>
      </c>
      <c r="E16" s="6">
        <f t="shared" si="14"/>
        <v>46097</v>
      </c>
      <c r="F16" s="5">
        <f t="shared" si="11"/>
        <v>2</v>
      </c>
      <c r="G16" s="3" t="str">
        <f t="shared" si="0"/>
        <v>Lundi</v>
      </c>
      <c r="H16" s="12">
        <f t="shared" si="1"/>
        <v>0.33333333333333331</v>
      </c>
      <c r="I16" s="12">
        <f t="shared" si="2"/>
        <v>0.5</v>
      </c>
      <c r="J16" s="12">
        <f t="shared" si="3"/>
        <v>0.54166666666666663</v>
      </c>
      <c r="K16" s="12">
        <f t="shared" si="4"/>
        <v>0.6958333333333333</v>
      </c>
      <c r="L16" s="12">
        <f t="shared" si="5"/>
        <v>0</v>
      </c>
      <c r="M16" s="12">
        <f t="shared" si="6"/>
        <v>0</v>
      </c>
      <c r="N16" s="2">
        <f t="shared" si="7"/>
        <v>0.32083333333333341</v>
      </c>
      <c r="O16" s="9">
        <f t="shared" si="12"/>
        <v>7</v>
      </c>
      <c r="P16" s="9">
        <f t="shared" si="13"/>
        <v>7.7</v>
      </c>
      <c r="V16" s="14"/>
      <c r="W16" s="14"/>
      <c r="X16" s="14"/>
      <c r="Y16" s="14"/>
      <c r="Z16" s="14"/>
      <c r="AA16" s="14"/>
      <c r="AB16" s="14"/>
      <c r="AC16" s="14"/>
      <c r="AD16" s="14"/>
    </row>
    <row r="17" spans="1:30" x14ac:dyDescent="0.35">
      <c r="A17">
        <f t="shared" si="8"/>
        <v>12</v>
      </c>
      <c r="B17">
        <f t="shared" si="9"/>
        <v>2026</v>
      </c>
      <c r="C17">
        <f t="shared" si="10"/>
        <v>3</v>
      </c>
      <c r="D17" t="str">
        <f>VLOOKUP(C17,MOIS,2, FALSE)</f>
        <v>Mars</v>
      </c>
      <c r="E17" s="6">
        <f t="shared" si="14"/>
        <v>46098</v>
      </c>
      <c r="F17" s="5">
        <f t="shared" si="11"/>
        <v>3</v>
      </c>
      <c r="G17" s="3" t="str">
        <f t="shared" si="0"/>
        <v>Mardi</v>
      </c>
      <c r="H17" s="12">
        <f t="shared" si="1"/>
        <v>0.33333333333333331</v>
      </c>
      <c r="I17" s="12">
        <f t="shared" si="2"/>
        <v>0.5</v>
      </c>
      <c r="J17" s="12">
        <f t="shared" si="3"/>
        <v>0.54166666666666663</v>
      </c>
      <c r="K17" s="12">
        <f t="shared" si="4"/>
        <v>0.6958333333333333</v>
      </c>
      <c r="L17" s="12">
        <f t="shared" si="5"/>
        <v>0</v>
      </c>
      <c r="M17" s="12">
        <f t="shared" si="6"/>
        <v>0</v>
      </c>
      <c r="N17" s="2">
        <f t="shared" si="7"/>
        <v>0.32083333333333341</v>
      </c>
      <c r="O17" s="9">
        <f t="shared" si="12"/>
        <v>7</v>
      </c>
      <c r="P17" s="9">
        <f t="shared" si="13"/>
        <v>7.7</v>
      </c>
      <c r="V17" s="14"/>
      <c r="W17" s="14"/>
      <c r="X17" s="14"/>
      <c r="Y17" s="14"/>
      <c r="Z17" s="14"/>
      <c r="AA17" s="14"/>
      <c r="AB17" s="14"/>
      <c r="AC17" s="14"/>
      <c r="AD17" s="14"/>
    </row>
    <row r="18" spans="1:30" x14ac:dyDescent="0.35">
      <c r="A18">
        <f t="shared" si="8"/>
        <v>12</v>
      </c>
      <c r="B18">
        <f t="shared" si="9"/>
        <v>2026</v>
      </c>
      <c r="C18">
        <f t="shared" si="10"/>
        <v>3</v>
      </c>
      <c r="D18" t="str">
        <f>VLOOKUP(C18,MOIS,2, FALSE)</f>
        <v>Mars</v>
      </c>
      <c r="E18" s="6">
        <f t="shared" si="14"/>
        <v>46099</v>
      </c>
      <c r="F18" s="5">
        <f t="shared" si="11"/>
        <v>4</v>
      </c>
      <c r="G18" s="3" t="str">
        <f t="shared" si="0"/>
        <v>Mercredi</v>
      </c>
      <c r="H18" s="12">
        <f t="shared" si="1"/>
        <v>0.33333333333333331</v>
      </c>
      <c r="I18" s="12">
        <f t="shared" si="2"/>
        <v>0.5</v>
      </c>
      <c r="J18" s="12">
        <f t="shared" si="3"/>
        <v>0.54166666666666663</v>
      </c>
      <c r="K18" s="12">
        <f t="shared" si="4"/>
        <v>0.6958333333333333</v>
      </c>
      <c r="L18" s="12">
        <f t="shared" si="5"/>
        <v>0</v>
      </c>
      <c r="M18" s="12">
        <f t="shared" si="6"/>
        <v>0</v>
      </c>
      <c r="N18" s="2">
        <f t="shared" si="7"/>
        <v>0.32083333333333341</v>
      </c>
      <c r="O18" s="9">
        <f t="shared" si="12"/>
        <v>7</v>
      </c>
      <c r="P18" s="9">
        <f t="shared" si="13"/>
        <v>7.7</v>
      </c>
      <c r="V18" s="14"/>
      <c r="W18" s="14"/>
      <c r="X18" s="14"/>
      <c r="Y18" s="14"/>
      <c r="Z18" s="14"/>
      <c r="AA18" s="14"/>
      <c r="AB18" s="14"/>
      <c r="AC18" s="14"/>
      <c r="AD18" s="14"/>
    </row>
    <row r="19" spans="1:30" x14ac:dyDescent="0.35">
      <c r="A19">
        <f t="shared" si="8"/>
        <v>12</v>
      </c>
      <c r="B19">
        <f t="shared" si="9"/>
        <v>2026</v>
      </c>
      <c r="C19">
        <f t="shared" si="10"/>
        <v>3</v>
      </c>
      <c r="D19" t="str">
        <f>VLOOKUP(C19,MOIS,2, FALSE)</f>
        <v>Mars</v>
      </c>
      <c r="E19" s="6">
        <f t="shared" si="14"/>
        <v>46100</v>
      </c>
      <c r="F19" s="5">
        <f t="shared" si="11"/>
        <v>5</v>
      </c>
      <c r="G19" s="3" t="str">
        <f t="shared" si="0"/>
        <v>Jeudi</v>
      </c>
      <c r="H19" s="12">
        <f t="shared" si="1"/>
        <v>0.33333333333333331</v>
      </c>
      <c r="I19" s="12">
        <f t="shared" si="2"/>
        <v>0.5</v>
      </c>
      <c r="J19" s="12">
        <f t="shared" si="3"/>
        <v>0.54166666666666663</v>
      </c>
      <c r="K19" s="12">
        <f t="shared" si="4"/>
        <v>0.6958333333333333</v>
      </c>
      <c r="L19" s="12">
        <f t="shared" si="5"/>
        <v>0</v>
      </c>
      <c r="M19" s="12">
        <f t="shared" si="6"/>
        <v>0</v>
      </c>
      <c r="N19" s="2">
        <f t="shared" si="7"/>
        <v>0.32083333333333341</v>
      </c>
      <c r="O19" s="9">
        <f t="shared" si="12"/>
        <v>7</v>
      </c>
      <c r="P19" s="9">
        <f t="shared" si="13"/>
        <v>7.7</v>
      </c>
      <c r="V19" s="14"/>
      <c r="W19" s="14"/>
      <c r="X19" s="14"/>
      <c r="Y19" s="14"/>
      <c r="Z19" s="14"/>
      <c r="AA19" s="14"/>
      <c r="AB19" s="14"/>
      <c r="AC19" s="14"/>
      <c r="AD19" s="14"/>
    </row>
    <row r="20" spans="1:30" x14ac:dyDescent="0.35">
      <c r="A20">
        <f t="shared" si="8"/>
        <v>12</v>
      </c>
      <c r="B20">
        <f t="shared" si="9"/>
        <v>2026</v>
      </c>
      <c r="C20">
        <f t="shared" si="10"/>
        <v>3</v>
      </c>
      <c r="D20" t="str">
        <f>VLOOKUP(C20,MOIS,2, FALSE)</f>
        <v>Mars</v>
      </c>
      <c r="E20" s="6">
        <f t="shared" si="14"/>
        <v>46101</v>
      </c>
      <c r="F20" s="5">
        <f t="shared" si="11"/>
        <v>6</v>
      </c>
      <c r="G20" s="3" t="str">
        <f t="shared" si="0"/>
        <v>Vendredi</v>
      </c>
      <c r="H20" s="12">
        <f t="shared" si="1"/>
        <v>0.33333333333333331</v>
      </c>
      <c r="I20" s="12">
        <f t="shared" si="2"/>
        <v>0.5</v>
      </c>
      <c r="J20" s="12">
        <f t="shared" si="3"/>
        <v>0.54166666666666663</v>
      </c>
      <c r="K20" s="12">
        <f t="shared" si="4"/>
        <v>0.6958333333333333</v>
      </c>
      <c r="L20" s="12">
        <f t="shared" si="5"/>
        <v>0</v>
      </c>
      <c r="M20" s="12">
        <f t="shared" si="6"/>
        <v>0</v>
      </c>
      <c r="N20" s="2">
        <f t="shared" si="7"/>
        <v>0.32083333333333341</v>
      </c>
      <c r="O20" s="9">
        <f t="shared" si="12"/>
        <v>7</v>
      </c>
      <c r="P20" s="9">
        <f t="shared" si="13"/>
        <v>7.7</v>
      </c>
      <c r="V20" s="14"/>
      <c r="W20" s="14"/>
      <c r="X20" s="14"/>
      <c r="Y20" s="14"/>
      <c r="Z20" s="14"/>
      <c r="AA20" s="14"/>
      <c r="AB20" s="14"/>
      <c r="AC20" s="14"/>
      <c r="AD20" s="14"/>
    </row>
    <row r="21" spans="1:30" x14ac:dyDescent="0.35">
      <c r="A21">
        <f t="shared" si="8"/>
        <v>12</v>
      </c>
      <c r="B21">
        <f t="shared" si="9"/>
        <v>2026</v>
      </c>
      <c r="C21">
        <f t="shared" si="10"/>
        <v>3</v>
      </c>
      <c r="D21" t="str">
        <f>VLOOKUP(C21,MOIS,2, FALSE)</f>
        <v>Mars</v>
      </c>
      <c r="E21" s="6">
        <f t="shared" si="14"/>
        <v>46102</v>
      </c>
      <c r="F21" s="5">
        <f t="shared" si="11"/>
        <v>7</v>
      </c>
      <c r="G21" s="3" t="str">
        <f t="shared" si="0"/>
        <v>Samedi</v>
      </c>
      <c r="H21" s="12">
        <f t="shared" si="1"/>
        <v>0</v>
      </c>
      <c r="I21" s="12">
        <f t="shared" si="2"/>
        <v>0</v>
      </c>
      <c r="J21" s="12">
        <f t="shared" si="3"/>
        <v>0</v>
      </c>
      <c r="K21" s="12">
        <f t="shared" si="4"/>
        <v>0</v>
      </c>
      <c r="L21" s="12">
        <f t="shared" si="5"/>
        <v>0</v>
      </c>
      <c r="M21" s="12">
        <f t="shared" si="6"/>
        <v>0</v>
      </c>
      <c r="N21" s="2">
        <f t="shared" si="7"/>
        <v>0</v>
      </c>
      <c r="O21" s="9">
        <f t="shared" si="12"/>
        <v>0</v>
      </c>
      <c r="P21" s="9">
        <f t="shared" si="13"/>
        <v>0</v>
      </c>
      <c r="V21" s="14"/>
      <c r="W21" s="14"/>
      <c r="X21" s="14"/>
      <c r="Y21" s="14"/>
      <c r="Z21" s="14"/>
      <c r="AA21" s="14"/>
      <c r="AB21" s="14"/>
      <c r="AC21" s="14"/>
      <c r="AD21" s="14"/>
    </row>
    <row r="22" spans="1:30" x14ac:dyDescent="0.35">
      <c r="A22">
        <f t="shared" si="8"/>
        <v>13</v>
      </c>
      <c r="B22">
        <f t="shared" si="9"/>
        <v>2026</v>
      </c>
      <c r="C22">
        <f t="shared" si="10"/>
        <v>3</v>
      </c>
      <c r="D22" t="str">
        <f>VLOOKUP(C22,MOIS,2, FALSE)</f>
        <v>Mars</v>
      </c>
      <c r="E22" s="6">
        <f t="shared" si="14"/>
        <v>46103</v>
      </c>
      <c r="F22" s="5">
        <f t="shared" si="11"/>
        <v>1</v>
      </c>
      <c r="G22" s="3" t="str">
        <f t="shared" si="0"/>
        <v>Dimanche</v>
      </c>
      <c r="H22" s="12">
        <f t="shared" si="1"/>
        <v>0</v>
      </c>
      <c r="I22" s="12">
        <f t="shared" si="2"/>
        <v>0</v>
      </c>
      <c r="J22" s="12">
        <f t="shared" si="3"/>
        <v>0</v>
      </c>
      <c r="K22" s="12">
        <f t="shared" si="4"/>
        <v>0</v>
      </c>
      <c r="L22" s="12">
        <f t="shared" si="5"/>
        <v>0</v>
      </c>
      <c r="M22" s="12">
        <f t="shared" si="6"/>
        <v>0</v>
      </c>
      <c r="N22" s="2">
        <f t="shared" si="7"/>
        <v>0</v>
      </c>
      <c r="O22" s="9">
        <f t="shared" si="12"/>
        <v>0</v>
      </c>
      <c r="P22" s="9">
        <f t="shared" si="13"/>
        <v>0</v>
      </c>
      <c r="V22" s="14"/>
      <c r="W22" s="14"/>
      <c r="X22" s="14"/>
      <c r="Y22" s="14"/>
      <c r="Z22" s="14"/>
      <c r="AA22" s="14"/>
      <c r="AB22" s="14"/>
      <c r="AC22" s="14"/>
      <c r="AD22" s="14"/>
    </row>
    <row r="23" spans="1:30" x14ac:dyDescent="0.35">
      <c r="A23">
        <f t="shared" si="8"/>
        <v>13</v>
      </c>
      <c r="B23">
        <f t="shared" si="9"/>
        <v>2026</v>
      </c>
      <c r="C23">
        <f t="shared" si="10"/>
        <v>3</v>
      </c>
      <c r="D23" t="str">
        <f>VLOOKUP(C23,MOIS,2, FALSE)</f>
        <v>Mars</v>
      </c>
      <c r="E23" s="6">
        <f t="shared" si="14"/>
        <v>46104</v>
      </c>
      <c r="F23" s="5">
        <f t="shared" si="11"/>
        <v>2</v>
      </c>
      <c r="G23" s="3" t="str">
        <f t="shared" si="0"/>
        <v>Lundi</v>
      </c>
      <c r="H23" s="12">
        <f t="shared" si="1"/>
        <v>0.33333333333333331</v>
      </c>
      <c r="I23" s="12">
        <f t="shared" si="2"/>
        <v>0.5</v>
      </c>
      <c r="J23" s="12">
        <f t="shared" si="3"/>
        <v>0.54166666666666663</v>
      </c>
      <c r="K23" s="12">
        <f t="shared" si="4"/>
        <v>0.6958333333333333</v>
      </c>
      <c r="L23" s="12">
        <f t="shared" si="5"/>
        <v>0</v>
      </c>
      <c r="M23" s="12">
        <f t="shared" si="6"/>
        <v>0</v>
      </c>
      <c r="N23" s="2">
        <f t="shared" si="7"/>
        <v>0.32083333333333341</v>
      </c>
      <c r="O23" s="9">
        <f t="shared" si="12"/>
        <v>7</v>
      </c>
      <c r="P23" s="9">
        <f t="shared" si="13"/>
        <v>7.7</v>
      </c>
      <c r="V23" s="14"/>
      <c r="W23" s="14"/>
      <c r="X23" s="14"/>
      <c r="Y23" s="14"/>
      <c r="Z23" s="14"/>
      <c r="AA23" s="14"/>
      <c r="AB23" s="14"/>
      <c r="AC23" s="14"/>
      <c r="AD23" s="14"/>
    </row>
    <row r="24" spans="1:30" x14ac:dyDescent="0.35">
      <c r="A24">
        <f t="shared" si="8"/>
        <v>13</v>
      </c>
      <c r="B24">
        <f t="shared" si="9"/>
        <v>2026</v>
      </c>
      <c r="C24">
        <f t="shared" si="10"/>
        <v>3</v>
      </c>
      <c r="D24" t="str">
        <f>VLOOKUP(C24,MOIS,2, FALSE)</f>
        <v>Mars</v>
      </c>
      <c r="E24" s="6">
        <f t="shared" si="14"/>
        <v>46105</v>
      </c>
      <c r="F24" s="5">
        <f t="shared" si="11"/>
        <v>3</v>
      </c>
      <c r="G24" s="3" t="str">
        <f t="shared" si="0"/>
        <v>Mardi</v>
      </c>
      <c r="H24" s="12">
        <f t="shared" si="1"/>
        <v>0.33333333333333331</v>
      </c>
      <c r="I24" s="12">
        <f t="shared" si="2"/>
        <v>0.5</v>
      </c>
      <c r="J24" s="12">
        <f t="shared" si="3"/>
        <v>0.54166666666666663</v>
      </c>
      <c r="K24" s="12">
        <f t="shared" si="4"/>
        <v>0.6958333333333333</v>
      </c>
      <c r="L24" s="12">
        <f t="shared" si="5"/>
        <v>0</v>
      </c>
      <c r="M24" s="12">
        <f t="shared" si="6"/>
        <v>0</v>
      </c>
      <c r="N24" s="2">
        <f t="shared" si="7"/>
        <v>0.32083333333333341</v>
      </c>
      <c r="O24" s="9">
        <f t="shared" si="12"/>
        <v>7</v>
      </c>
      <c r="P24" s="9">
        <f t="shared" si="13"/>
        <v>7.7</v>
      </c>
      <c r="V24" s="14"/>
      <c r="W24" s="14"/>
      <c r="X24" s="14"/>
      <c r="Y24" s="14"/>
      <c r="Z24" s="14"/>
      <c r="AA24" s="14"/>
      <c r="AB24" s="14"/>
      <c r="AC24" s="14"/>
      <c r="AD24" s="14"/>
    </row>
    <row r="25" spans="1:30" x14ac:dyDescent="0.35">
      <c r="A25">
        <f t="shared" si="8"/>
        <v>13</v>
      </c>
      <c r="B25">
        <f t="shared" si="9"/>
        <v>2026</v>
      </c>
      <c r="C25">
        <f t="shared" si="10"/>
        <v>3</v>
      </c>
      <c r="D25" t="str">
        <f>VLOOKUP(C25,MOIS,2, FALSE)</f>
        <v>Mars</v>
      </c>
      <c r="E25" s="6">
        <f t="shared" si="14"/>
        <v>46106</v>
      </c>
      <c r="F25" s="5">
        <f t="shared" si="11"/>
        <v>4</v>
      </c>
      <c r="G25" s="3" t="str">
        <f t="shared" si="0"/>
        <v>Mercredi</v>
      </c>
      <c r="H25" s="12">
        <f t="shared" si="1"/>
        <v>0.33333333333333331</v>
      </c>
      <c r="I25" s="12">
        <f t="shared" si="2"/>
        <v>0.5</v>
      </c>
      <c r="J25" s="12">
        <f t="shared" si="3"/>
        <v>0.54166666666666663</v>
      </c>
      <c r="K25" s="12">
        <f t="shared" si="4"/>
        <v>0.6958333333333333</v>
      </c>
      <c r="L25" s="12">
        <f t="shared" si="5"/>
        <v>0</v>
      </c>
      <c r="M25" s="12">
        <f t="shared" si="6"/>
        <v>0</v>
      </c>
      <c r="N25" s="2">
        <f t="shared" si="7"/>
        <v>0.32083333333333341</v>
      </c>
      <c r="O25" s="9">
        <f t="shared" si="12"/>
        <v>7</v>
      </c>
      <c r="P25" s="9">
        <f t="shared" si="13"/>
        <v>7.7</v>
      </c>
      <c r="V25" s="14"/>
      <c r="W25" s="14"/>
      <c r="X25" s="14"/>
      <c r="Y25" s="14"/>
      <c r="Z25" s="14"/>
      <c r="AA25" s="14"/>
      <c r="AB25" s="14"/>
      <c r="AC25" s="14"/>
      <c r="AD25" s="14"/>
    </row>
    <row r="26" spans="1:30" x14ac:dyDescent="0.35">
      <c r="A26">
        <f t="shared" si="8"/>
        <v>13</v>
      </c>
      <c r="B26">
        <f t="shared" si="9"/>
        <v>2026</v>
      </c>
      <c r="C26">
        <f t="shared" si="10"/>
        <v>3</v>
      </c>
      <c r="D26" t="str">
        <f>VLOOKUP(C26,MOIS,2, FALSE)</f>
        <v>Mars</v>
      </c>
      <c r="E26" s="6">
        <f t="shared" si="14"/>
        <v>46107</v>
      </c>
      <c r="F26" s="5">
        <f t="shared" si="11"/>
        <v>5</v>
      </c>
      <c r="G26" s="3" t="str">
        <f t="shared" si="0"/>
        <v>Jeudi</v>
      </c>
      <c r="H26" s="12">
        <f t="shared" si="1"/>
        <v>0.33333333333333331</v>
      </c>
      <c r="I26" s="12">
        <f t="shared" si="2"/>
        <v>0.5</v>
      </c>
      <c r="J26" s="12">
        <f t="shared" si="3"/>
        <v>0.54166666666666663</v>
      </c>
      <c r="K26" s="12">
        <f t="shared" si="4"/>
        <v>0.6958333333333333</v>
      </c>
      <c r="L26" s="12">
        <f t="shared" si="5"/>
        <v>0</v>
      </c>
      <c r="M26" s="12">
        <f t="shared" si="6"/>
        <v>0</v>
      </c>
      <c r="N26" s="2">
        <f t="shared" si="7"/>
        <v>0.32083333333333341</v>
      </c>
      <c r="O26" s="9">
        <f t="shared" si="12"/>
        <v>7</v>
      </c>
      <c r="P26" s="9">
        <f t="shared" si="13"/>
        <v>7.7</v>
      </c>
      <c r="V26" s="14"/>
      <c r="W26" s="14"/>
      <c r="X26" s="14"/>
      <c r="Y26" s="14"/>
      <c r="Z26" s="14"/>
      <c r="AA26" s="14"/>
      <c r="AB26" s="14"/>
      <c r="AC26" s="14"/>
      <c r="AD26" s="14"/>
    </row>
    <row r="27" spans="1:30" x14ac:dyDescent="0.35">
      <c r="A27">
        <f t="shared" si="8"/>
        <v>13</v>
      </c>
      <c r="B27">
        <f t="shared" si="9"/>
        <v>2026</v>
      </c>
      <c r="C27">
        <f t="shared" si="10"/>
        <v>3</v>
      </c>
      <c r="D27" t="str">
        <f>VLOOKUP(C27,MOIS,2, FALSE)</f>
        <v>Mars</v>
      </c>
      <c r="E27" s="6">
        <f t="shared" si="14"/>
        <v>46108</v>
      </c>
      <c r="F27" s="5">
        <f t="shared" si="11"/>
        <v>6</v>
      </c>
      <c r="G27" s="3" t="str">
        <f t="shared" si="0"/>
        <v>Vendredi</v>
      </c>
      <c r="H27" s="12">
        <f t="shared" si="1"/>
        <v>0.33333333333333331</v>
      </c>
      <c r="I27" s="12">
        <f t="shared" si="2"/>
        <v>0.5</v>
      </c>
      <c r="J27" s="12">
        <f t="shared" si="3"/>
        <v>0.54166666666666663</v>
      </c>
      <c r="K27" s="12">
        <f t="shared" si="4"/>
        <v>0.6958333333333333</v>
      </c>
      <c r="L27" s="12">
        <f t="shared" si="5"/>
        <v>0</v>
      </c>
      <c r="M27" s="12">
        <f t="shared" si="6"/>
        <v>0</v>
      </c>
      <c r="N27" s="2">
        <f t="shared" si="7"/>
        <v>0.32083333333333341</v>
      </c>
      <c r="O27" s="9">
        <f t="shared" si="12"/>
        <v>7</v>
      </c>
      <c r="P27" s="9">
        <f t="shared" si="13"/>
        <v>7.7</v>
      </c>
      <c r="V27" s="14"/>
      <c r="W27" s="14"/>
      <c r="X27" s="14"/>
      <c r="Y27" s="14"/>
      <c r="Z27" s="14"/>
      <c r="AA27" s="14"/>
      <c r="AB27" s="14"/>
      <c r="AC27" s="14"/>
      <c r="AD27" s="14"/>
    </row>
    <row r="28" spans="1:30" x14ac:dyDescent="0.35">
      <c r="A28">
        <f t="shared" si="8"/>
        <v>13</v>
      </c>
      <c r="B28">
        <f t="shared" si="9"/>
        <v>2026</v>
      </c>
      <c r="C28">
        <f t="shared" si="10"/>
        <v>3</v>
      </c>
      <c r="D28" t="str">
        <f>VLOOKUP(C28,MOIS,2, FALSE)</f>
        <v>Mars</v>
      </c>
      <c r="E28" s="6">
        <f t="shared" si="14"/>
        <v>46109</v>
      </c>
      <c r="F28" s="5">
        <f t="shared" si="11"/>
        <v>7</v>
      </c>
      <c r="G28" s="3" t="str">
        <f t="shared" si="0"/>
        <v>Samedi</v>
      </c>
      <c r="H28" s="12">
        <f t="shared" si="1"/>
        <v>0</v>
      </c>
      <c r="I28" s="12">
        <f t="shared" si="2"/>
        <v>0</v>
      </c>
      <c r="J28" s="12">
        <f t="shared" si="3"/>
        <v>0</v>
      </c>
      <c r="K28" s="12">
        <f t="shared" si="4"/>
        <v>0</v>
      </c>
      <c r="L28" s="12">
        <f t="shared" si="5"/>
        <v>0</v>
      </c>
      <c r="M28" s="12">
        <f t="shared" si="6"/>
        <v>0</v>
      </c>
      <c r="N28" s="2">
        <f t="shared" si="7"/>
        <v>0</v>
      </c>
      <c r="O28" s="9">
        <f t="shared" si="12"/>
        <v>0</v>
      </c>
      <c r="P28" s="9">
        <f t="shared" si="13"/>
        <v>0</v>
      </c>
    </row>
    <row r="29" spans="1:30" x14ac:dyDescent="0.35">
      <c r="A29">
        <f t="shared" si="8"/>
        <v>14</v>
      </c>
      <c r="B29">
        <f t="shared" si="9"/>
        <v>2026</v>
      </c>
      <c r="C29">
        <f t="shared" si="10"/>
        <v>3</v>
      </c>
      <c r="D29" t="str">
        <f>VLOOKUP(C29,MOIS,2, FALSE)</f>
        <v>Mars</v>
      </c>
      <c r="E29" s="6">
        <f t="shared" si="14"/>
        <v>46110</v>
      </c>
      <c r="F29" s="5">
        <f t="shared" si="11"/>
        <v>1</v>
      </c>
      <c r="G29" s="3" t="str">
        <f t="shared" si="0"/>
        <v>Dimanche</v>
      </c>
      <c r="H29" s="12">
        <f t="shared" si="1"/>
        <v>0</v>
      </c>
      <c r="I29" s="12">
        <f t="shared" si="2"/>
        <v>0</v>
      </c>
      <c r="J29" s="12">
        <f t="shared" si="3"/>
        <v>0</v>
      </c>
      <c r="K29" s="12">
        <f t="shared" si="4"/>
        <v>0</v>
      </c>
      <c r="L29" s="12">
        <f t="shared" si="5"/>
        <v>0</v>
      </c>
      <c r="M29" s="12">
        <f t="shared" si="6"/>
        <v>0</v>
      </c>
      <c r="N29" s="2">
        <f t="shared" si="7"/>
        <v>0</v>
      </c>
      <c r="O29" s="9">
        <f t="shared" si="12"/>
        <v>0</v>
      </c>
      <c r="P29" s="9">
        <f t="shared" si="13"/>
        <v>0</v>
      </c>
    </row>
    <row r="30" spans="1:30" x14ac:dyDescent="0.35">
      <c r="A30">
        <f t="shared" si="8"/>
        <v>14</v>
      </c>
      <c r="B30">
        <f t="shared" si="9"/>
        <v>2026</v>
      </c>
      <c r="C30">
        <f t="shared" si="10"/>
        <v>3</v>
      </c>
      <c r="D30" t="str">
        <f>VLOOKUP(C30,MOIS,2, FALSE)</f>
        <v>Mars</v>
      </c>
      <c r="E30" s="6">
        <f t="shared" si="14"/>
        <v>46111</v>
      </c>
      <c r="F30" s="5">
        <f t="shared" si="11"/>
        <v>2</v>
      </c>
      <c r="G30" s="3" t="str">
        <f t="shared" si="0"/>
        <v>Lundi</v>
      </c>
      <c r="H30" s="12">
        <f t="shared" si="1"/>
        <v>0.33333333333333331</v>
      </c>
      <c r="I30" s="12">
        <f t="shared" si="2"/>
        <v>0.5</v>
      </c>
      <c r="J30" s="12">
        <f t="shared" si="3"/>
        <v>0.54166666666666663</v>
      </c>
      <c r="K30" s="12">
        <f t="shared" si="4"/>
        <v>0.6958333333333333</v>
      </c>
      <c r="L30" s="12">
        <f t="shared" si="5"/>
        <v>0</v>
      </c>
      <c r="M30" s="12">
        <f t="shared" si="6"/>
        <v>0</v>
      </c>
      <c r="N30" s="2">
        <f t="shared" si="7"/>
        <v>0.32083333333333341</v>
      </c>
      <c r="O30" s="9">
        <f t="shared" si="12"/>
        <v>7</v>
      </c>
      <c r="P30" s="9">
        <f t="shared" si="13"/>
        <v>7.7</v>
      </c>
    </row>
    <row r="31" spans="1:30" x14ac:dyDescent="0.35">
      <c r="A31">
        <f t="shared" si="8"/>
        <v>14</v>
      </c>
      <c r="B31">
        <f t="shared" si="9"/>
        <v>2026</v>
      </c>
      <c r="C31">
        <f t="shared" si="10"/>
        <v>3</v>
      </c>
      <c r="D31" t="str">
        <f>VLOOKUP(C31,MOIS,2, FALSE)</f>
        <v>Mars</v>
      </c>
      <c r="E31" s="6">
        <f t="shared" si="14"/>
        <v>46112</v>
      </c>
      <c r="F31" s="5">
        <f t="shared" si="11"/>
        <v>3</v>
      </c>
      <c r="G31" s="3" t="str">
        <f t="shared" si="0"/>
        <v>Mardi</v>
      </c>
      <c r="H31" s="12">
        <f t="shared" si="1"/>
        <v>0.33333333333333331</v>
      </c>
      <c r="I31" s="12">
        <f t="shared" si="2"/>
        <v>0.5</v>
      </c>
      <c r="J31" s="12">
        <f t="shared" si="3"/>
        <v>0.54166666666666663</v>
      </c>
      <c r="K31" s="12">
        <f t="shared" si="4"/>
        <v>0.6958333333333333</v>
      </c>
      <c r="L31" s="12">
        <f t="shared" si="5"/>
        <v>0</v>
      </c>
      <c r="M31" s="12">
        <f t="shared" si="6"/>
        <v>0</v>
      </c>
      <c r="N31" s="2">
        <f t="shared" si="7"/>
        <v>0.32083333333333341</v>
      </c>
      <c r="O31" s="9">
        <f t="shared" si="12"/>
        <v>7</v>
      </c>
      <c r="P31" s="9">
        <f t="shared" si="13"/>
        <v>7.7</v>
      </c>
    </row>
    <row r="32" spans="1:30" x14ac:dyDescent="0.35">
      <c r="A32">
        <f t="shared" si="8"/>
        <v>14</v>
      </c>
      <c r="B32">
        <f t="shared" si="9"/>
        <v>2026</v>
      </c>
      <c r="C32">
        <f t="shared" si="10"/>
        <v>4</v>
      </c>
      <c r="D32" t="str">
        <f>VLOOKUP(C32,MOIS,2, FALSE)</f>
        <v>Avril</v>
      </c>
      <c r="E32" s="6">
        <f t="shared" si="14"/>
        <v>46113</v>
      </c>
      <c r="F32" s="5">
        <f t="shared" si="11"/>
        <v>4</v>
      </c>
      <c r="G32" s="3" t="str">
        <f t="shared" si="0"/>
        <v>Mercredi</v>
      </c>
      <c r="H32" s="12">
        <f t="shared" si="1"/>
        <v>0.33333333333333331</v>
      </c>
      <c r="I32" s="12">
        <f t="shared" si="2"/>
        <v>0.5</v>
      </c>
      <c r="J32" s="12">
        <f t="shared" si="3"/>
        <v>0.54166666666666663</v>
      </c>
      <c r="K32" s="12">
        <f t="shared" si="4"/>
        <v>0.6958333333333333</v>
      </c>
      <c r="L32" s="12">
        <f t="shared" si="5"/>
        <v>0</v>
      </c>
      <c r="M32" s="12">
        <f t="shared" si="6"/>
        <v>0</v>
      </c>
      <c r="N32" s="2">
        <f t="shared" si="7"/>
        <v>0.32083333333333341</v>
      </c>
      <c r="O32" s="9">
        <f t="shared" si="12"/>
        <v>7</v>
      </c>
      <c r="P32" s="9">
        <f t="shared" si="13"/>
        <v>7.7</v>
      </c>
    </row>
    <row r="33" spans="1:16" x14ac:dyDescent="0.35">
      <c r="A33">
        <f t="shared" si="8"/>
        <v>14</v>
      </c>
      <c r="B33">
        <f t="shared" si="9"/>
        <v>2026</v>
      </c>
      <c r="C33">
        <f t="shared" si="10"/>
        <v>4</v>
      </c>
      <c r="D33" t="str">
        <f>VLOOKUP(C33,MOIS,2, FALSE)</f>
        <v>Avril</v>
      </c>
      <c r="E33" s="6">
        <f t="shared" si="14"/>
        <v>46114</v>
      </c>
      <c r="F33" s="5">
        <f t="shared" si="11"/>
        <v>5</v>
      </c>
      <c r="G33" s="3" t="str">
        <f t="shared" si="0"/>
        <v>Jeudi</v>
      </c>
      <c r="H33" s="12">
        <f t="shared" si="1"/>
        <v>0.33333333333333331</v>
      </c>
      <c r="I33" s="12">
        <f t="shared" si="2"/>
        <v>0.5</v>
      </c>
      <c r="J33" s="12">
        <f t="shared" si="3"/>
        <v>0.54166666666666663</v>
      </c>
      <c r="K33" s="12">
        <f t="shared" si="4"/>
        <v>0.6958333333333333</v>
      </c>
      <c r="L33" s="12">
        <f t="shared" si="5"/>
        <v>0</v>
      </c>
      <c r="M33" s="12">
        <f t="shared" si="6"/>
        <v>0</v>
      </c>
      <c r="N33" s="2">
        <f t="shared" si="7"/>
        <v>0.32083333333333341</v>
      </c>
      <c r="O33" s="9">
        <f t="shared" si="12"/>
        <v>7</v>
      </c>
      <c r="P33" s="9">
        <f t="shared" si="13"/>
        <v>7.7</v>
      </c>
    </row>
    <row r="34" spans="1:16" x14ac:dyDescent="0.35">
      <c r="A34">
        <f t="shared" si="8"/>
        <v>14</v>
      </c>
      <c r="B34">
        <f t="shared" si="9"/>
        <v>2026</v>
      </c>
      <c r="C34">
        <f t="shared" si="10"/>
        <v>4</v>
      </c>
      <c r="D34" t="str">
        <f>VLOOKUP(C34,MOIS,2, FALSE)</f>
        <v>Avril</v>
      </c>
      <c r="E34" s="6">
        <f t="shared" si="14"/>
        <v>46115</v>
      </c>
      <c r="F34" s="5">
        <f t="shared" si="11"/>
        <v>6</v>
      </c>
      <c r="G34" s="3" t="str">
        <f t="shared" si="0"/>
        <v>Vendredi</v>
      </c>
      <c r="H34" s="12">
        <f t="shared" si="1"/>
        <v>0.33333333333333331</v>
      </c>
      <c r="I34" s="12">
        <f t="shared" si="2"/>
        <v>0.5</v>
      </c>
      <c r="J34" s="12">
        <f t="shared" si="3"/>
        <v>0.54166666666666663</v>
      </c>
      <c r="K34" s="12">
        <f t="shared" si="4"/>
        <v>0.6958333333333333</v>
      </c>
      <c r="L34" s="12">
        <f t="shared" si="5"/>
        <v>0</v>
      </c>
      <c r="M34" s="12">
        <f t="shared" si="6"/>
        <v>0</v>
      </c>
      <c r="N34" s="2">
        <f t="shared" si="7"/>
        <v>0.32083333333333341</v>
      </c>
      <c r="O34" s="9">
        <f t="shared" si="12"/>
        <v>7</v>
      </c>
      <c r="P34" s="9">
        <f t="shared" si="13"/>
        <v>7.7</v>
      </c>
    </row>
    <row r="35" spans="1:16" x14ac:dyDescent="0.35">
      <c r="A35">
        <f t="shared" si="8"/>
        <v>14</v>
      </c>
      <c r="B35">
        <f t="shared" si="9"/>
        <v>2026</v>
      </c>
      <c r="C35">
        <f t="shared" si="10"/>
        <v>4</v>
      </c>
      <c r="D35" t="str">
        <f>VLOOKUP(C35,MOIS,2, FALSE)</f>
        <v>Avril</v>
      </c>
      <c r="E35" s="6">
        <f t="shared" si="14"/>
        <v>46116</v>
      </c>
      <c r="F35" s="5">
        <f t="shared" si="11"/>
        <v>7</v>
      </c>
      <c r="G35" s="3" t="str">
        <f t="shared" si="0"/>
        <v>Samedi</v>
      </c>
      <c r="H35" s="12">
        <f t="shared" si="1"/>
        <v>0</v>
      </c>
      <c r="I35" s="12">
        <f t="shared" si="2"/>
        <v>0</v>
      </c>
      <c r="J35" s="12">
        <f t="shared" si="3"/>
        <v>0</v>
      </c>
      <c r="K35" s="12">
        <f t="shared" si="4"/>
        <v>0</v>
      </c>
      <c r="L35" s="12">
        <f t="shared" si="5"/>
        <v>0</v>
      </c>
      <c r="M35" s="12">
        <f t="shared" si="6"/>
        <v>0</v>
      </c>
      <c r="N35" s="2">
        <f t="shared" si="7"/>
        <v>0</v>
      </c>
      <c r="O35" s="9">
        <f t="shared" si="12"/>
        <v>0</v>
      </c>
      <c r="P35" s="9">
        <f t="shared" si="13"/>
        <v>0</v>
      </c>
    </row>
    <row r="36" spans="1:16" x14ac:dyDescent="0.35">
      <c r="A36">
        <f t="shared" si="8"/>
        <v>15</v>
      </c>
      <c r="B36">
        <f t="shared" si="9"/>
        <v>2026</v>
      </c>
      <c r="C36">
        <f t="shared" si="10"/>
        <v>4</v>
      </c>
      <c r="D36" t="str">
        <f>VLOOKUP(C36,MOIS,2, FALSE)</f>
        <v>Avril</v>
      </c>
      <c r="E36" s="6">
        <f t="shared" si="14"/>
        <v>46117</v>
      </c>
      <c r="F36" s="5">
        <f t="shared" si="11"/>
        <v>1</v>
      </c>
      <c r="G36" s="3" t="str">
        <f t="shared" si="0"/>
        <v>Dimanche</v>
      </c>
      <c r="H36" s="12">
        <f t="shared" si="1"/>
        <v>0</v>
      </c>
      <c r="I36" s="12">
        <f t="shared" si="2"/>
        <v>0</v>
      </c>
      <c r="J36" s="12">
        <f t="shared" si="3"/>
        <v>0</v>
      </c>
      <c r="K36" s="12">
        <f t="shared" si="4"/>
        <v>0</v>
      </c>
      <c r="L36" s="12">
        <f t="shared" si="5"/>
        <v>0</v>
      </c>
      <c r="M36" s="12">
        <f t="shared" si="6"/>
        <v>0</v>
      </c>
      <c r="N36" s="2">
        <f t="shared" si="7"/>
        <v>0</v>
      </c>
      <c r="O36" s="9">
        <f t="shared" si="12"/>
        <v>0</v>
      </c>
      <c r="P36" s="9">
        <f t="shared" si="13"/>
        <v>0</v>
      </c>
    </row>
    <row r="37" spans="1:16" x14ac:dyDescent="0.35">
      <c r="A37">
        <f t="shared" si="8"/>
        <v>15</v>
      </c>
      <c r="B37">
        <f t="shared" si="9"/>
        <v>2026</v>
      </c>
      <c r="C37">
        <f t="shared" si="10"/>
        <v>4</v>
      </c>
      <c r="D37" t="str">
        <f>VLOOKUP(C37,MOIS,2, FALSE)</f>
        <v>Avril</v>
      </c>
      <c r="E37" s="6">
        <f t="shared" si="14"/>
        <v>46118</v>
      </c>
      <c r="F37" s="5">
        <f t="shared" si="11"/>
        <v>2</v>
      </c>
      <c r="G37" s="3" t="str">
        <f t="shared" si="0"/>
        <v>Lundi</v>
      </c>
      <c r="H37" s="12">
        <f t="shared" si="1"/>
        <v>0.33333333333333331</v>
      </c>
      <c r="I37" s="12">
        <f t="shared" si="2"/>
        <v>0.5</v>
      </c>
      <c r="J37" s="12">
        <f t="shared" si="3"/>
        <v>0.54166666666666663</v>
      </c>
      <c r="K37" s="12">
        <f t="shared" si="4"/>
        <v>0.6958333333333333</v>
      </c>
      <c r="L37" s="12">
        <f t="shared" si="5"/>
        <v>0</v>
      </c>
      <c r="M37" s="12">
        <f t="shared" si="6"/>
        <v>0</v>
      </c>
      <c r="N37" s="2">
        <f t="shared" si="7"/>
        <v>0.32083333333333341</v>
      </c>
      <c r="O37" s="9">
        <f t="shared" si="12"/>
        <v>7</v>
      </c>
      <c r="P37" s="9">
        <f t="shared" si="13"/>
        <v>7.7</v>
      </c>
    </row>
    <row r="38" spans="1:16" x14ac:dyDescent="0.35">
      <c r="A38">
        <f t="shared" si="8"/>
        <v>15</v>
      </c>
      <c r="B38">
        <f t="shared" si="9"/>
        <v>2026</v>
      </c>
      <c r="C38">
        <f t="shared" si="10"/>
        <v>4</v>
      </c>
      <c r="D38" t="str">
        <f>VLOOKUP(C38,MOIS,2, FALSE)</f>
        <v>Avril</v>
      </c>
      <c r="E38" s="6">
        <f t="shared" si="14"/>
        <v>46119</v>
      </c>
      <c r="F38" s="5">
        <f t="shared" si="11"/>
        <v>3</v>
      </c>
      <c r="G38" s="3" t="str">
        <f t="shared" si="0"/>
        <v>Mardi</v>
      </c>
      <c r="H38" s="12">
        <f t="shared" si="1"/>
        <v>0.33333333333333331</v>
      </c>
      <c r="I38" s="12">
        <f t="shared" si="2"/>
        <v>0.5</v>
      </c>
      <c r="J38" s="12">
        <f t="shared" si="3"/>
        <v>0.54166666666666663</v>
      </c>
      <c r="K38" s="12">
        <f t="shared" si="4"/>
        <v>0.6958333333333333</v>
      </c>
      <c r="L38" s="12">
        <f t="shared" si="5"/>
        <v>0</v>
      </c>
      <c r="M38" s="12">
        <f t="shared" si="6"/>
        <v>0</v>
      </c>
      <c r="N38" s="2">
        <f t="shared" si="7"/>
        <v>0.32083333333333341</v>
      </c>
      <c r="O38" s="9">
        <f t="shared" si="12"/>
        <v>7</v>
      </c>
      <c r="P38" s="9">
        <f t="shared" si="13"/>
        <v>7.7</v>
      </c>
    </row>
    <row r="39" spans="1:16" x14ac:dyDescent="0.35">
      <c r="A39">
        <f t="shared" si="8"/>
        <v>15</v>
      </c>
      <c r="B39">
        <f t="shared" si="9"/>
        <v>2026</v>
      </c>
      <c r="C39">
        <f t="shared" si="10"/>
        <v>4</v>
      </c>
      <c r="D39" t="str">
        <f>VLOOKUP(C39,MOIS,2, FALSE)</f>
        <v>Avril</v>
      </c>
      <c r="E39" s="6">
        <f t="shared" si="14"/>
        <v>46120</v>
      </c>
      <c r="F39" s="5">
        <f t="shared" si="11"/>
        <v>4</v>
      </c>
      <c r="G39" s="3" t="str">
        <f t="shared" si="0"/>
        <v>Mercredi</v>
      </c>
      <c r="H39" s="12">
        <f t="shared" si="1"/>
        <v>0.33333333333333331</v>
      </c>
      <c r="I39" s="12">
        <f t="shared" si="2"/>
        <v>0.5</v>
      </c>
      <c r="J39" s="12">
        <f t="shared" si="3"/>
        <v>0.54166666666666663</v>
      </c>
      <c r="K39" s="12">
        <f t="shared" si="4"/>
        <v>0.6958333333333333</v>
      </c>
      <c r="L39" s="12">
        <f t="shared" si="5"/>
        <v>0</v>
      </c>
      <c r="M39" s="12">
        <f t="shared" si="6"/>
        <v>0</v>
      </c>
      <c r="N39" s="2">
        <f t="shared" si="7"/>
        <v>0.32083333333333341</v>
      </c>
      <c r="O39" s="9">
        <f t="shared" si="12"/>
        <v>7</v>
      </c>
      <c r="P39" s="9">
        <f t="shared" si="13"/>
        <v>7.7</v>
      </c>
    </row>
    <row r="40" spans="1:16" x14ac:dyDescent="0.35">
      <c r="A40">
        <f t="shared" si="8"/>
        <v>15</v>
      </c>
      <c r="B40">
        <f t="shared" si="9"/>
        <v>2026</v>
      </c>
      <c r="C40">
        <f t="shared" si="10"/>
        <v>4</v>
      </c>
      <c r="D40" t="str">
        <f>VLOOKUP(C40,MOIS,2, FALSE)</f>
        <v>Avril</v>
      </c>
      <c r="E40" s="6">
        <f t="shared" si="14"/>
        <v>46121</v>
      </c>
      <c r="F40" s="5">
        <f t="shared" si="11"/>
        <v>5</v>
      </c>
      <c r="G40" s="3" t="str">
        <f t="shared" si="0"/>
        <v>Jeudi</v>
      </c>
      <c r="H40" s="12">
        <f t="shared" si="1"/>
        <v>0.33333333333333331</v>
      </c>
      <c r="I40" s="12">
        <f t="shared" si="2"/>
        <v>0.5</v>
      </c>
      <c r="J40" s="12">
        <f t="shared" si="3"/>
        <v>0.54166666666666663</v>
      </c>
      <c r="K40" s="12">
        <f t="shared" si="4"/>
        <v>0.6958333333333333</v>
      </c>
      <c r="L40" s="12">
        <f t="shared" si="5"/>
        <v>0</v>
      </c>
      <c r="M40" s="12">
        <f t="shared" si="6"/>
        <v>0</v>
      </c>
      <c r="N40" s="2">
        <f t="shared" si="7"/>
        <v>0.32083333333333341</v>
      </c>
      <c r="O40" s="9">
        <f t="shared" si="12"/>
        <v>7</v>
      </c>
      <c r="P40" s="9">
        <f t="shared" si="13"/>
        <v>7.7</v>
      </c>
    </row>
    <row r="41" spans="1:16" x14ac:dyDescent="0.35">
      <c r="A41">
        <f t="shared" si="8"/>
        <v>15</v>
      </c>
      <c r="B41">
        <f t="shared" si="9"/>
        <v>2026</v>
      </c>
      <c r="C41">
        <f t="shared" si="10"/>
        <v>4</v>
      </c>
      <c r="D41" t="str">
        <f>VLOOKUP(C41,MOIS,2, FALSE)</f>
        <v>Avril</v>
      </c>
      <c r="E41" s="6">
        <f t="shared" si="14"/>
        <v>46122</v>
      </c>
      <c r="F41" s="5">
        <f t="shared" si="11"/>
        <v>6</v>
      </c>
      <c r="G41" s="3" t="str">
        <f t="shared" si="0"/>
        <v>Vendredi</v>
      </c>
      <c r="H41" s="12">
        <f t="shared" si="1"/>
        <v>0.33333333333333331</v>
      </c>
      <c r="I41" s="12">
        <f t="shared" si="2"/>
        <v>0.5</v>
      </c>
      <c r="J41" s="12">
        <f t="shared" si="3"/>
        <v>0.54166666666666663</v>
      </c>
      <c r="K41" s="12">
        <f t="shared" si="4"/>
        <v>0.6958333333333333</v>
      </c>
      <c r="L41" s="12">
        <f t="shared" si="5"/>
        <v>0</v>
      </c>
      <c r="M41" s="12">
        <f t="shared" si="6"/>
        <v>0</v>
      </c>
      <c r="N41" s="2">
        <f t="shared" si="7"/>
        <v>0.32083333333333341</v>
      </c>
      <c r="O41" s="9">
        <f t="shared" si="12"/>
        <v>7</v>
      </c>
      <c r="P41" s="9">
        <f t="shared" si="13"/>
        <v>7.7</v>
      </c>
    </row>
    <row r="42" spans="1:16" x14ac:dyDescent="0.35">
      <c r="A42">
        <f t="shared" si="8"/>
        <v>15</v>
      </c>
      <c r="B42">
        <f t="shared" si="9"/>
        <v>2026</v>
      </c>
      <c r="C42">
        <f t="shared" si="10"/>
        <v>4</v>
      </c>
      <c r="D42" t="str">
        <f>VLOOKUP(C42,MOIS,2, FALSE)</f>
        <v>Avril</v>
      </c>
      <c r="E42" s="6">
        <f t="shared" si="14"/>
        <v>46123</v>
      </c>
      <c r="F42" s="5">
        <f t="shared" si="11"/>
        <v>7</v>
      </c>
      <c r="G42" s="3" t="str">
        <f t="shared" si="0"/>
        <v>Samedi</v>
      </c>
      <c r="H42" s="12">
        <f t="shared" si="1"/>
        <v>0</v>
      </c>
      <c r="I42" s="12">
        <f t="shared" si="2"/>
        <v>0</v>
      </c>
      <c r="J42" s="12">
        <f t="shared" si="3"/>
        <v>0</v>
      </c>
      <c r="K42" s="12">
        <f t="shared" si="4"/>
        <v>0</v>
      </c>
      <c r="L42" s="12">
        <f t="shared" si="5"/>
        <v>0</v>
      </c>
      <c r="M42" s="12">
        <f t="shared" si="6"/>
        <v>0</v>
      </c>
      <c r="N42" s="2">
        <f t="shared" si="7"/>
        <v>0</v>
      </c>
      <c r="O42" s="9">
        <f t="shared" si="12"/>
        <v>0</v>
      </c>
      <c r="P42" s="9">
        <f t="shared" si="13"/>
        <v>0</v>
      </c>
    </row>
    <row r="43" spans="1:16" x14ac:dyDescent="0.35">
      <c r="A43">
        <f t="shared" si="8"/>
        <v>16</v>
      </c>
      <c r="B43">
        <f t="shared" si="9"/>
        <v>2026</v>
      </c>
      <c r="C43">
        <f t="shared" si="10"/>
        <v>4</v>
      </c>
      <c r="D43" t="str">
        <f>VLOOKUP(C43,MOIS,2, FALSE)</f>
        <v>Avril</v>
      </c>
      <c r="E43" s="6">
        <f t="shared" si="14"/>
        <v>46124</v>
      </c>
      <c r="F43" s="5">
        <f t="shared" si="11"/>
        <v>1</v>
      </c>
      <c r="G43" s="3" t="str">
        <f t="shared" si="0"/>
        <v>Dimanche</v>
      </c>
      <c r="H43" s="12">
        <f t="shared" si="1"/>
        <v>0</v>
      </c>
      <c r="I43" s="12">
        <f t="shared" si="2"/>
        <v>0</v>
      </c>
      <c r="J43" s="12">
        <f t="shared" si="3"/>
        <v>0</v>
      </c>
      <c r="K43" s="12">
        <f t="shared" si="4"/>
        <v>0</v>
      </c>
      <c r="L43" s="12">
        <f t="shared" si="5"/>
        <v>0</v>
      </c>
      <c r="M43" s="12">
        <f t="shared" si="6"/>
        <v>0</v>
      </c>
      <c r="N43" s="2">
        <f t="shared" si="7"/>
        <v>0</v>
      </c>
      <c r="O43" s="9">
        <f t="shared" si="12"/>
        <v>0</v>
      </c>
      <c r="P43" s="9">
        <f t="shared" si="13"/>
        <v>0</v>
      </c>
    </row>
    <row r="44" spans="1:16" x14ac:dyDescent="0.35">
      <c r="A44">
        <f t="shared" si="8"/>
        <v>16</v>
      </c>
      <c r="B44">
        <f t="shared" si="9"/>
        <v>2026</v>
      </c>
      <c r="C44">
        <f t="shared" si="10"/>
        <v>4</v>
      </c>
      <c r="D44" t="str">
        <f>VLOOKUP(C44,MOIS,2, FALSE)</f>
        <v>Avril</v>
      </c>
      <c r="E44" s="6">
        <f t="shared" si="14"/>
        <v>46125</v>
      </c>
      <c r="F44" s="5">
        <f t="shared" si="11"/>
        <v>2</v>
      </c>
      <c r="G44" s="3" t="str">
        <f t="shared" si="0"/>
        <v>Lundi</v>
      </c>
      <c r="H44" s="12">
        <f t="shared" si="1"/>
        <v>0.33333333333333331</v>
      </c>
      <c r="I44" s="12">
        <f t="shared" si="2"/>
        <v>0.5</v>
      </c>
      <c r="J44" s="12">
        <f t="shared" si="3"/>
        <v>0.54166666666666663</v>
      </c>
      <c r="K44" s="12">
        <f t="shared" si="4"/>
        <v>0.6958333333333333</v>
      </c>
      <c r="L44" s="12">
        <f t="shared" si="5"/>
        <v>0</v>
      </c>
      <c r="M44" s="12">
        <f t="shared" si="6"/>
        <v>0</v>
      </c>
      <c r="N44" s="2">
        <f t="shared" si="7"/>
        <v>0.32083333333333341</v>
      </c>
      <c r="O44" s="9">
        <f t="shared" si="12"/>
        <v>7</v>
      </c>
      <c r="P44" s="9">
        <f t="shared" si="13"/>
        <v>7.7</v>
      </c>
    </row>
    <row r="45" spans="1:16" x14ac:dyDescent="0.35">
      <c r="A45">
        <f t="shared" si="8"/>
        <v>16</v>
      </c>
      <c r="B45">
        <f t="shared" si="9"/>
        <v>2026</v>
      </c>
      <c r="C45">
        <f t="shared" si="10"/>
        <v>4</v>
      </c>
      <c r="D45" t="str">
        <f>VLOOKUP(C45,MOIS,2, FALSE)</f>
        <v>Avril</v>
      </c>
      <c r="E45" s="6">
        <f t="shared" si="14"/>
        <v>46126</v>
      </c>
      <c r="F45" s="5">
        <f t="shared" si="11"/>
        <v>3</v>
      </c>
      <c r="G45" s="3" t="str">
        <f t="shared" si="0"/>
        <v>Mardi</v>
      </c>
      <c r="H45" s="12">
        <f t="shared" si="1"/>
        <v>0.33333333333333331</v>
      </c>
      <c r="I45" s="12">
        <f t="shared" si="2"/>
        <v>0.5</v>
      </c>
      <c r="J45" s="12">
        <f t="shared" si="3"/>
        <v>0.54166666666666663</v>
      </c>
      <c r="K45" s="12">
        <f t="shared" si="4"/>
        <v>0.6958333333333333</v>
      </c>
      <c r="L45" s="12">
        <f t="shared" si="5"/>
        <v>0</v>
      </c>
      <c r="M45" s="12">
        <f t="shared" si="6"/>
        <v>0</v>
      </c>
      <c r="N45" s="2">
        <f t="shared" si="7"/>
        <v>0.32083333333333341</v>
      </c>
      <c r="O45" s="9">
        <f t="shared" si="12"/>
        <v>7</v>
      </c>
      <c r="P45" s="9">
        <f t="shared" si="13"/>
        <v>7.7</v>
      </c>
    </row>
    <row r="46" spans="1:16" x14ac:dyDescent="0.35">
      <c r="A46">
        <f t="shared" si="8"/>
        <v>16</v>
      </c>
      <c r="B46">
        <f t="shared" si="9"/>
        <v>2026</v>
      </c>
      <c r="C46">
        <f t="shared" si="10"/>
        <v>4</v>
      </c>
      <c r="D46" t="str">
        <f>VLOOKUP(C46,MOIS,2, FALSE)</f>
        <v>Avril</v>
      </c>
      <c r="E46" s="6">
        <f t="shared" si="14"/>
        <v>46127</v>
      </c>
      <c r="F46" s="5">
        <f t="shared" si="11"/>
        <v>4</v>
      </c>
      <c r="G46" s="3" t="str">
        <f t="shared" si="0"/>
        <v>Mercredi</v>
      </c>
      <c r="H46" s="12">
        <f t="shared" si="1"/>
        <v>0.33333333333333331</v>
      </c>
      <c r="I46" s="12">
        <f t="shared" si="2"/>
        <v>0.5</v>
      </c>
      <c r="J46" s="12">
        <f t="shared" si="3"/>
        <v>0.54166666666666663</v>
      </c>
      <c r="K46" s="12">
        <f t="shared" si="4"/>
        <v>0.6958333333333333</v>
      </c>
      <c r="L46" s="12">
        <f t="shared" si="5"/>
        <v>0</v>
      </c>
      <c r="M46" s="12">
        <f t="shared" si="6"/>
        <v>0</v>
      </c>
      <c r="N46" s="2">
        <f t="shared" si="7"/>
        <v>0.32083333333333341</v>
      </c>
      <c r="O46" s="9">
        <f t="shared" si="12"/>
        <v>7</v>
      </c>
      <c r="P46" s="9">
        <f t="shared" si="13"/>
        <v>7.7</v>
      </c>
    </row>
    <row r="47" spans="1:16" x14ac:dyDescent="0.35">
      <c r="A47">
        <f t="shared" si="8"/>
        <v>16</v>
      </c>
      <c r="B47">
        <f t="shared" si="9"/>
        <v>2026</v>
      </c>
      <c r="C47">
        <f t="shared" si="10"/>
        <v>4</v>
      </c>
      <c r="D47" t="str">
        <f>VLOOKUP(C47,MOIS,2, FALSE)</f>
        <v>Avril</v>
      </c>
      <c r="E47" s="6">
        <f t="shared" si="14"/>
        <v>46128</v>
      </c>
      <c r="F47" s="5">
        <f t="shared" si="11"/>
        <v>5</v>
      </c>
      <c r="G47" s="3" t="str">
        <f t="shared" si="0"/>
        <v>Jeudi</v>
      </c>
      <c r="H47" s="12">
        <f t="shared" si="1"/>
        <v>0.33333333333333331</v>
      </c>
      <c r="I47" s="12">
        <f t="shared" si="2"/>
        <v>0.5</v>
      </c>
      <c r="J47" s="12">
        <f t="shared" si="3"/>
        <v>0.54166666666666663</v>
      </c>
      <c r="K47" s="12">
        <f t="shared" si="4"/>
        <v>0.6958333333333333</v>
      </c>
      <c r="L47" s="12">
        <f t="shared" si="5"/>
        <v>0</v>
      </c>
      <c r="M47" s="12">
        <f t="shared" si="6"/>
        <v>0</v>
      </c>
      <c r="N47" s="2">
        <f t="shared" si="7"/>
        <v>0.32083333333333341</v>
      </c>
      <c r="O47" s="9">
        <f t="shared" si="12"/>
        <v>7</v>
      </c>
      <c r="P47" s="9">
        <f t="shared" si="13"/>
        <v>7.7</v>
      </c>
    </row>
    <row r="48" spans="1:16" x14ac:dyDescent="0.35">
      <c r="A48">
        <f t="shared" si="8"/>
        <v>16</v>
      </c>
      <c r="B48">
        <f t="shared" si="9"/>
        <v>2026</v>
      </c>
      <c r="C48">
        <f t="shared" si="10"/>
        <v>4</v>
      </c>
      <c r="D48" t="str">
        <f>VLOOKUP(C48,MOIS,2, FALSE)</f>
        <v>Avril</v>
      </c>
      <c r="E48" s="6">
        <f t="shared" si="14"/>
        <v>46129</v>
      </c>
      <c r="F48" s="5">
        <f t="shared" si="11"/>
        <v>6</v>
      </c>
      <c r="G48" s="3" t="str">
        <f t="shared" si="0"/>
        <v>Vendredi</v>
      </c>
      <c r="H48" s="12">
        <f t="shared" si="1"/>
        <v>0.33333333333333331</v>
      </c>
      <c r="I48" s="12">
        <f t="shared" si="2"/>
        <v>0.5</v>
      </c>
      <c r="J48" s="12">
        <f t="shared" si="3"/>
        <v>0.54166666666666663</v>
      </c>
      <c r="K48" s="12">
        <f t="shared" si="4"/>
        <v>0.6958333333333333</v>
      </c>
      <c r="L48" s="12">
        <f t="shared" si="5"/>
        <v>0</v>
      </c>
      <c r="M48" s="12">
        <f t="shared" si="6"/>
        <v>0</v>
      </c>
      <c r="N48" s="2">
        <f t="shared" si="7"/>
        <v>0.32083333333333341</v>
      </c>
      <c r="O48" s="9">
        <f t="shared" si="12"/>
        <v>7</v>
      </c>
      <c r="P48" s="9">
        <f t="shared" si="13"/>
        <v>7.7</v>
      </c>
    </row>
    <row r="49" spans="1:16" x14ac:dyDescent="0.35">
      <c r="A49">
        <f t="shared" si="8"/>
        <v>16</v>
      </c>
      <c r="B49">
        <f t="shared" si="9"/>
        <v>2026</v>
      </c>
      <c r="C49">
        <f t="shared" si="10"/>
        <v>4</v>
      </c>
      <c r="D49" t="str">
        <f>VLOOKUP(C49,MOIS,2, FALSE)</f>
        <v>Avril</v>
      </c>
      <c r="E49" s="6">
        <f t="shared" si="14"/>
        <v>46130</v>
      </c>
      <c r="F49" s="5">
        <f t="shared" si="11"/>
        <v>7</v>
      </c>
      <c r="G49" s="3" t="str">
        <f t="shared" si="0"/>
        <v>Samedi</v>
      </c>
      <c r="H49" s="12">
        <f t="shared" si="1"/>
        <v>0</v>
      </c>
      <c r="I49" s="12">
        <f t="shared" si="2"/>
        <v>0</v>
      </c>
      <c r="J49" s="12">
        <f t="shared" si="3"/>
        <v>0</v>
      </c>
      <c r="K49" s="12">
        <f t="shared" si="4"/>
        <v>0</v>
      </c>
      <c r="L49" s="12">
        <f t="shared" si="5"/>
        <v>0</v>
      </c>
      <c r="M49" s="12">
        <f t="shared" si="6"/>
        <v>0</v>
      </c>
      <c r="N49" s="2">
        <f t="shared" si="7"/>
        <v>0</v>
      </c>
      <c r="O49" s="9">
        <f t="shared" si="12"/>
        <v>0</v>
      </c>
      <c r="P49" s="9">
        <f t="shared" si="13"/>
        <v>0</v>
      </c>
    </row>
    <row r="50" spans="1:16" x14ac:dyDescent="0.35">
      <c r="A50">
        <f t="shared" si="8"/>
        <v>17</v>
      </c>
      <c r="B50">
        <f t="shared" si="9"/>
        <v>2026</v>
      </c>
      <c r="C50">
        <f t="shared" si="10"/>
        <v>4</v>
      </c>
      <c r="D50" t="str">
        <f>VLOOKUP(C50,MOIS,2, FALSE)</f>
        <v>Avril</v>
      </c>
      <c r="E50" s="6">
        <f t="shared" si="14"/>
        <v>46131</v>
      </c>
      <c r="F50" s="5">
        <f t="shared" si="11"/>
        <v>1</v>
      </c>
      <c r="G50" s="3" t="str">
        <f t="shared" si="0"/>
        <v>Dimanche</v>
      </c>
      <c r="H50" s="12">
        <f t="shared" si="1"/>
        <v>0</v>
      </c>
      <c r="I50" s="12">
        <f t="shared" si="2"/>
        <v>0</v>
      </c>
      <c r="J50" s="12">
        <f t="shared" si="3"/>
        <v>0</v>
      </c>
      <c r="K50" s="12">
        <f t="shared" si="4"/>
        <v>0</v>
      </c>
      <c r="L50" s="12">
        <f t="shared" si="5"/>
        <v>0</v>
      </c>
      <c r="M50" s="12">
        <f t="shared" si="6"/>
        <v>0</v>
      </c>
      <c r="N50" s="2">
        <f t="shared" si="7"/>
        <v>0</v>
      </c>
      <c r="O50" s="9">
        <f t="shared" si="12"/>
        <v>0</v>
      </c>
      <c r="P50" s="9">
        <f t="shared" si="13"/>
        <v>0</v>
      </c>
    </row>
    <row r="51" spans="1:16" x14ac:dyDescent="0.35">
      <c r="A51">
        <f t="shared" si="8"/>
        <v>17</v>
      </c>
      <c r="B51">
        <f t="shared" si="9"/>
        <v>2026</v>
      </c>
      <c r="C51">
        <f t="shared" si="10"/>
        <v>4</v>
      </c>
      <c r="D51" t="str">
        <f>VLOOKUP(C51,MOIS,2, FALSE)</f>
        <v>Avril</v>
      </c>
      <c r="E51" s="6">
        <f t="shared" si="14"/>
        <v>46132</v>
      </c>
      <c r="F51" s="5">
        <f t="shared" si="11"/>
        <v>2</v>
      </c>
      <c r="G51" s="3" t="str">
        <f t="shared" si="0"/>
        <v>Lundi</v>
      </c>
      <c r="H51" s="12">
        <f t="shared" si="1"/>
        <v>0.33333333333333331</v>
      </c>
      <c r="I51" s="12">
        <f t="shared" si="2"/>
        <v>0.5</v>
      </c>
      <c r="J51" s="12">
        <f t="shared" si="3"/>
        <v>0.54166666666666663</v>
      </c>
      <c r="K51" s="12">
        <f t="shared" si="4"/>
        <v>0.6958333333333333</v>
      </c>
      <c r="L51" s="12">
        <f t="shared" si="5"/>
        <v>0</v>
      </c>
      <c r="M51" s="12">
        <f t="shared" si="6"/>
        <v>0</v>
      </c>
      <c r="N51" s="2">
        <f t="shared" si="7"/>
        <v>0.32083333333333341</v>
      </c>
      <c r="O51" s="9">
        <f t="shared" si="12"/>
        <v>7</v>
      </c>
      <c r="P51" s="9">
        <f t="shared" si="13"/>
        <v>7.7</v>
      </c>
    </row>
    <row r="52" spans="1:16" x14ac:dyDescent="0.35">
      <c r="A52">
        <f t="shared" si="8"/>
        <v>17</v>
      </c>
      <c r="B52">
        <f t="shared" si="9"/>
        <v>2026</v>
      </c>
      <c r="C52">
        <f t="shared" si="10"/>
        <v>4</v>
      </c>
      <c r="D52" t="str">
        <f>VLOOKUP(C52,MOIS,2, FALSE)</f>
        <v>Avril</v>
      </c>
      <c r="E52" s="6">
        <f t="shared" si="14"/>
        <v>46133</v>
      </c>
      <c r="F52" s="5">
        <f t="shared" si="11"/>
        <v>3</v>
      </c>
      <c r="G52" s="3" t="str">
        <f t="shared" si="0"/>
        <v>Mardi</v>
      </c>
      <c r="H52" s="12">
        <f t="shared" si="1"/>
        <v>0.33333333333333331</v>
      </c>
      <c r="I52" s="12">
        <f t="shared" si="2"/>
        <v>0.5</v>
      </c>
      <c r="J52" s="12">
        <f t="shared" si="3"/>
        <v>0.54166666666666663</v>
      </c>
      <c r="K52" s="12">
        <f t="shared" si="4"/>
        <v>0.6958333333333333</v>
      </c>
      <c r="L52" s="12">
        <f t="shared" si="5"/>
        <v>0</v>
      </c>
      <c r="M52" s="12">
        <f t="shared" si="6"/>
        <v>0</v>
      </c>
      <c r="N52" s="2">
        <f t="shared" si="7"/>
        <v>0.32083333333333341</v>
      </c>
      <c r="O52" s="9">
        <f t="shared" si="12"/>
        <v>7</v>
      </c>
      <c r="P52" s="9">
        <f t="shared" si="13"/>
        <v>7.7</v>
      </c>
    </row>
    <row r="53" spans="1:16" x14ac:dyDescent="0.35">
      <c r="A53">
        <f t="shared" si="8"/>
        <v>17</v>
      </c>
      <c r="B53">
        <f t="shared" si="9"/>
        <v>2026</v>
      </c>
      <c r="C53">
        <f t="shared" si="10"/>
        <v>4</v>
      </c>
      <c r="D53" t="str">
        <f>VLOOKUP(C53,MOIS,2, FALSE)</f>
        <v>Avril</v>
      </c>
      <c r="E53" s="6">
        <f t="shared" si="14"/>
        <v>46134</v>
      </c>
      <c r="F53" s="5">
        <f t="shared" si="11"/>
        <v>4</v>
      </c>
      <c r="G53" s="3" t="str">
        <f t="shared" si="0"/>
        <v>Mercredi</v>
      </c>
      <c r="H53" s="12">
        <f t="shared" si="1"/>
        <v>0.33333333333333331</v>
      </c>
      <c r="I53" s="12">
        <f t="shared" si="2"/>
        <v>0.5</v>
      </c>
      <c r="J53" s="12">
        <f t="shared" si="3"/>
        <v>0.54166666666666663</v>
      </c>
      <c r="K53" s="12">
        <f t="shared" si="4"/>
        <v>0.6958333333333333</v>
      </c>
      <c r="L53" s="12">
        <f t="shared" si="5"/>
        <v>0</v>
      </c>
      <c r="M53" s="12">
        <f t="shared" si="6"/>
        <v>0</v>
      </c>
      <c r="N53" s="2">
        <f t="shared" si="7"/>
        <v>0.32083333333333341</v>
      </c>
      <c r="O53" s="9">
        <f t="shared" si="12"/>
        <v>7</v>
      </c>
      <c r="P53" s="9">
        <f t="shared" si="13"/>
        <v>7.7</v>
      </c>
    </row>
    <row r="54" spans="1:16" x14ac:dyDescent="0.35">
      <c r="A54">
        <f t="shared" si="8"/>
        <v>17</v>
      </c>
      <c r="B54">
        <f t="shared" si="9"/>
        <v>2026</v>
      </c>
      <c r="C54">
        <f t="shared" si="10"/>
        <v>4</v>
      </c>
      <c r="D54" t="str">
        <f>VLOOKUP(C54,MOIS,2, FALSE)</f>
        <v>Avril</v>
      </c>
      <c r="E54" s="6">
        <f t="shared" si="14"/>
        <v>46135</v>
      </c>
      <c r="F54" s="5">
        <f t="shared" si="11"/>
        <v>5</v>
      </c>
      <c r="G54" s="3" t="str">
        <f t="shared" si="0"/>
        <v>Jeudi</v>
      </c>
      <c r="H54" s="12">
        <f t="shared" si="1"/>
        <v>0.33333333333333331</v>
      </c>
      <c r="I54" s="12">
        <f t="shared" si="2"/>
        <v>0.5</v>
      </c>
      <c r="J54" s="12">
        <f t="shared" si="3"/>
        <v>0.54166666666666663</v>
      </c>
      <c r="K54" s="12">
        <f t="shared" si="4"/>
        <v>0.6958333333333333</v>
      </c>
      <c r="L54" s="12">
        <f t="shared" si="5"/>
        <v>0</v>
      </c>
      <c r="M54" s="12">
        <f t="shared" si="6"/>
        <v>0</v>
      </c>
      <c r="N54" s="2">
        <f t="shared" si="7"/>
        <v>0.32083333333333341</v>
      </c>
      <c r="O54" s="9">
        <f t="shared" si="12"/>
        <v>7</v>
      </c>
      <c r="P54" s="9">
        <f t="shared" si="13"/>
        <v>7.7</v>
      </c>
    </row>
    <row r="55" spans="1:16" x14ac:dyDescent="0.35">
      <c r="A55">
        <f t="shared" si="8"/>
        <v>17</v>
      </c>
      <c r="B55">
        <f t="shared" si="9"/>
        <v>2026</v>
      </c>
      <c r="C55">
        <f t="shared" si="10"/>
        <v>4</v>
      </c>
      <c r="D55" t="str">
        <f>VLOOKUP(C55,MOIS,2, FALSE)</f>
        <v>Avril</v>
      </c>
      <c r="E55" s="6">
        <f t="shared" si="14"/>
        <v>46136</v>
      </c>
      <c r="F55" s="5">
        <f t="shared" si="11"/>
        <v>6</v>
      </c>
      <c r="G55" s="3" t="str">
        <f t="shared" si="0"/>
        <v>Vendredi</v>
      </c>
      <c r="H55" s="12">
        <f t="shared" si="1"/>
        <v>0.33333333333333331</v>
      </c>
      <c r="I55" s="12">
        <f t="shared" si="2"/>
        <v>0.5</v>
      </c>
      <c r="J55" s="12">
        <f t="shared" si="3"/>
        <v>0.54166666666666663</v>
      </c>
      <c r="K55" s="12">
        <f t="shared" si="4"/>
        <v>0.6958333333333333</v>
      </c>
      <c r="L55" s="12">
        <f t="shared" si="5"/>
        <v>0</v>
      </c>
      <c r="M55" s="12">
        <f t="shared" si="6"/>
        <v>0</v>
      </c>
      <c r="N55" s="2">
        <f t="shared" si="7"/>
        <v>0.32083333333333341</v>
      </c>
      <c r="O55" s="9">
        <f t="shared" si="12"/>
        <v>7</v>
      </c>
      <c r="P55" s="9">
        <f t="shared" si="13"/>
        <v>7.7</v>
      </c>
    </row>
    <row r="56" spans="1:16" x14ac:dyDescent="0.35">
      <c r="A56">
        <f t="shared" si="8"/>
        <v>17</v>
      </c>
      <c r="B56">
        <f t="shared" si="9"/>
        <v>2026</v>
      </c>
      <c r="C56">
        <f t="shared" si="10"/>
        <v>4</v>
      </c>
      <c r="D56" t="str">
        <f>VLOOKUP(C56,MOIS,2, FALSE)</f>
        <v>Avril</v>
      </c>
      <c r="E56" s="6">
        <f t="shared" si="14"/>
        <v>46137</v>
      </c>
      <c r="F56" s="5">
        <f t="shared" si="11"/>
        <v>7</v>
      </c>
      <c r="G56" s="3" t="str">
        <f t="shared" si="0"/>
        <v>Samedi</v>
      </c>
      <c r="H56" s="12">
        <f t="shared" si="1"/>
        <v>0</v>
      </c>
      <c r="I56" s="12">
        <f t="shared" si="2"/>
        <v>0</v>
      </c>
      <c r="J56" s="12">
        <f t="shared" si="3"/>
        <v>0</v>
      </c>
      <c r="K56" s="12">
        <f t="shared" si="4"/>
        <v>0</v>
      </c>
      <c r="L56" s="12">
        <f t="shared" si="5"/>
        <v>0</v>
      </c>
      <c r="M56" s="12">
        <f t="shared" si="6"/>
        <v>0</v>
      </c>
      <c r="N56" s="2">
        <f t="shared" si="7"/>
        <v>0</v>
      </c>
      <c r="O56" s="9">
        <f t="shared" si="12"/>
        <v>0</v>
      </c>
      <c r="P56" s="9">
        <f t="shared" si="13"/>
        <v>0</v>
      </c>
    </row>
    <row r="57" spans="1:16" x14ac:dyDescent="0.35">
      <c r="A57">
        <f t="shared" si="8"/>
        <v>18</v>
      </c>
      <c r="B57">
        <f t="shared" si="9"/>
        <v>2026</v>
      </c>
      <c r="C57">
        <f t="shared" si="10"/>
        <v>4</v>
      </c>
      <c r="D57" t="str">
        <f>VLOOKUP(C57,MOIS,2, FALSE)</f>
        <v>Avril</v>
      </c>
      <c r="E57" s="6">
        <f t="shared" si="14"/>
        <v>46138</v>
      </c>
      <c r="F57" s="5">
        <f t="shared" si="11"/>
        <v>1</v>
      </c>
      <c r="G57" s="3" t="str">
        <f t="shared" si="0"/>
        <v>Dimanche</v>
      </c>
      <c r="H57" s="12">
        <f t="shared" si="1"/>
        <v>0</v>
      </c>
      <c r="I57" s="12">
        <f t="shared" si="2"/>
        <v>0</v>
      </c>
      <c r="J57" s="12">
        <f t="shared" si="3"/>
        <v>0</v>
      </c>
      <c r="K57" s="12">
        <f t="shared" si="4"/>
        <v>0</v>
      </c>
      <c r="L57" s="12">
        <f t="shared" si="5"/>
        <v>0</v>
      </c>
      <c r="M57" s="12">
        <f t="shared" si="6"/>
        <v>0</v>
      </c>
      <c r="N57" s="2">
        <f t="shared" si="7"/>
        <v>0</v>
      </c>
      <c r="O57" s="9">
        <f t="shared" si="12"/>
        <v>0</v>
      </c>
      <c r="P57" s="9">
        <f t="shared" si="13"/>
        <v>0</v>
      </c>
    </row>
    <row r="58" spans="1:16" x14ac:dyDescent="0.35">
      <c r="A58">
        <f t="shared" si="8"/>
        <v>18</v>
      </c>
      <c r="B58">
        <f t="shared" si="9"/>
        <v>2026</v>
      </c>
      <c r="C58">
        <f t="shared" si="10"/>
        <v>4</v>
      </c>
      <c r="D58" t="str">
        <f>VLOOKUP(C58,MOIS,2, FALSE)</f>
        <v>Avril</v>
      </c>
      <c r="E58" s="6">
        <f t="shared" si="14"/>
        <v>46139</v>
      </c>
      <c r="F58" s="5">
        <f t="shared" si="11"/>
        <v>2</v>
      </c>
      <c r="G58" s="3" t="str">
        <f t="shared" si="0"/>
        <v>Lundi</v>
      </c>
      <c r="H58" s="12">
        <f t="shared" si="1"/>
        <v>0.33333333333333331</v>
      </c>
      <c r="I58" s="12">
        <f t="shared" si="2"/>
        <v>0.5</v>
      </c>
      <c r="J58" s="12">
        <f t="shared" si="3"/>
        <v>0.54166666666666663</v>
      </c>
      <c r="K58" s="12">
        <f t="shared" si="4"/>
        <v>0.6958333333333333</v>
      </c>
      <c r="L58" s="12">
        <f t="shared" si="5"/>
        <v>0</v>
      </c>
      <c r="M58" s="12">
        <f t="shared" si="6"/>
        <v>0</v>
      </c>
      <c r="N58" s="2">
        <f t="shared" si="7"/>
        <v>0.32083333333333341</v>
      </c>
      <c r="O58" s="9">
        <f t="shared" si="12"/>
        <v>7</v>
      </c>
      <c r="P58" s="9">
        <f t="shared" si="13"/>
        <v>7.7</v>
      </c>
    </row>
    <row r="59" spans="1:16" x14ac:dyDescent="0.35">
      <c r="A59">
        <f t="shared" si="8"/>
        <v>18</v>
      </c>
      <c r="B59">
        <f t="shared" si="9"/>
        <v>2026</v>
      </c>
      <c r="C59">
        <f t="shared" si="10"/>
        <v>4</v>
      </c>
      <c r="D59" t="str">
        <f>VLOOKUP(C59,MOIS,2, FALSE)</f>
        <v>Avril</v>
      </c>
      <c r="E59" s="6">
        <f t="shared" si="14"/>
        <v>46140</v>
      </c>
      <c r="F59" s="5">
        <f t="shared" si="11"/>
        <v>3</v>
      </c>
      <c r="G59" s="3" t="str">
        <f t="shared" si="0"/>
        <v>Mardi</v>
      </c>
      <c r="H59" s="12">
        <f t="shared" si="1"/>
        <v>0.33333333333333331</v>
      </c>
      <c r="I59" s="12">
        <f t="shared" si="2"/>
        <v>0.5</v>
      </c>
      <c r="J59" s="12">
        <f t="shared" si="3"/>
        <v>0.54166666666666663</v>
      </c>
      <c r="K59" s="12">
        <f t="shared" si="4"/>
        <v>0.6958333333333333</v>
      </c>
      <c r="L59" s="12">
        <f t="shared" si="5"/>
        <v>0</v>
      </c>
      <c r="M59" s="12">
        <f t="shared" si="6"/>
        <v>0</v>
      </c>
      <c r="N59" s="2">
        <f t="shared" si="7"/>
        <v>0.32083333333333341</v>
      </c>
      <c r="O59" s="9">
        <f t="shared" si="12"/>
        <v>7</v>
      </c>
      <c r="P59" s="9">
        <f t="shared" si="13"/>
        <v>7.7</v>
      </c>
    </row>
    <row r="60" spans="1:16" x14ac:dyDescent="0.35">
      <c r="A60">
        <f t="shared" si="8"/>
        <v>18</v>
      </c>
      <c r="B60">
        <f t="shared" si="9"/>
        <v>2026</v>
      </c>
      <c r="C60">
        <f t="shared" si="10"/>
        <v>4</v>
      </c>
      <c r="D60" t="str">
        <f>VLOOKUP(C60,MOIS,2, FALSE)</f>
        <v>Avril</v>
      </c>
      <c r="E60" s="6">
        <f t="shared" si="14"/>
        <v>46141</v>
      </c>
      <c r="F60" s="5">
        <f t="shared" si="11"/>
        <v>4</v>
      </c>
      <c r="G60" s="3" t="str">
        <f t="shared" si="0"/>
        <v>Mercredi</v>
      </c>
      <c r="H60" s="12">
        <f t="shared" si="1"/>
        <v>0.33333333333333331</v>
      </c>
      <c r="I60" s="12">
        <f t="shared" si="2"/>
        <v>0.5</v>
      </c>
      <c r="J60" s="12">
        <f t="shared" si="3"/>
        <v>0.54166666666666663</v>
      </c>
      <c r="K60" s="12">
        <f t="shared" si="4"/>
        <v>0.6958333333333333</v>
      </c>
      <c r="L60" s="12">
        <f t="shared" si="5"/>
        <v>0</v>
      </c>
      <c r="M60" s="12">
        <f t="shared" si="6"/>
        <v>0</v>
      </c>
      <c r="N60" s="2">
        <f t="shared" si="7"/>
        <v>0.32083333333333341</v>
      </c>
      <c r="O60" s="9">
        <f t="shared" si="12"/>
        <v>7</v>
      </c>
      <c r="P60" s="9">
        <f t="shared" si="13"/>
        <v>7.7</v>
      </c>
    </row>
    <row r="61" spans="1:16" x14ac:dyDescent="0.35">
      <c r="A61">
        <f t="shared" si="8"/>
        <v>18</v>
      </c>
      <c r="B61">
        <f t="shared" si="9"/>
        <v>2026</v>
      </c>
      <c r="C61">
        <f t="shared" si="10"/>
        <v>4</v>
      </c>
      <c r="D61" t="str">
        <f>VLOOKUP(C61,MOIS,2, FALSE)</f>
        <v>Avril</v>
      </c>
      <c r="E61" s="6">
        <f t="shared" si="14"/>
        <v>46142</v>
      </c>
      <c r="F61" s="5">
        <f t="shared" si="11"/>
        <v>5</v>
      </c>
      <c r="G61" s="3" t="str">
        <f t="shared" si="0"/>
        <v>Jeudi</v>
      </c>
      <c r="H61" s="12">
        <f t="shared" si="1"/>
        <v>0.33333333333333331</v>
      </c>
      <c r="I61" s="12">
        <f t="shared" si="2"/>
        <v>0.5</v>
      </c>
      <c r="J61" s="12">
        <f t="shared" si="3"/>
        <v>0.54166666666666663</v>
      </c>
      <c r="K61" s="12">
        <f t="shared" si="4"/>
        <v>0.6958333333333333</v>
      </c>
      <c r="L61" s="12">
        <f t="shared" si="5"/>
        <v>0</v>
      </c>
      <c r="M61" s="12">
        <f t="shared" si="6"/>
        <v>0</v>
      </c>
      <c r="N61" s="2">
        <f t="shared" si="7"/>
        <v>0.32083333333333341</v>
      </c>
      <c r="O61" s="9">
        <f t="shared" si="12"/>
        <v>7</v>
      </c>
      <c r="P61" s="9">
        <f t="shared" si="13"/>
        <v>7.7</v>
      </c>
    </row>
    <row r="62" spans="1:16" x14ac:dyDescent="0.35">
      <c r="A62">
        <f t="shared" si="8"/>
        <v>18</v>
      </c>
      <c r="B62">
        <f t="shared" si="9"/>
        <v>2026</v>
      </c>
      <c r="C62">
        <f t="shared" si="10"/>
        <v>5</v>
      </c>
      <c r="D62" t="str">
        <f>VLOOKUP(C62,MOIS,2, FALSE)</f>
        <v>Mai</v>
      </c>
      <c r="E62" s="6">
        <f t="shared" si="14"/>
        <v>46143</v>
      </c>
      <c r="F62" s="5">
        <f t="shared" si="11"/>
        <v>6</v>
      </c>
      <c r="G62" s="3" t="str">
        <f t="shared" si="0"/>
        <v>Vendredi</v>
      </c>
      <c r="H62" s="12">
        <f t="shared" si="1"/>
        <v>0.33333333333333331</v>
      </c>
      <c r="I62" s="12">
        <f t="shared" si="2"/>
        <v>0.5</v>
      </c>
      <c r="J62" s="12">
        <f t="shared" si="3"/>
        <v>0.54166666666666663</v>
      </c>
      <c r="K62" s="12">
        <f t="shared" si="4"/>
        <v>0.6958333333333333</v>
      </c>
      <c r="L62" s="12">
        <f t="shared" si="5"/>
        <v>0</v>
      </c>
      <c r="M62" s="12">
        <f t="shared" si="6"/>
        <v>0</v>
      </c>
      <c r="N62" s="2">
        <f t="shared" si="7"/>
        <v>0.32083333333333341</v>
      </c>
      <c r="O62" s="9">
        <f t="shared" si="12"/>
        <v>7</v>
      </c>
      <c r="P62" s="9">
        <f t="shared" si="13"/>
        <v>7.7</v>
      </c>
    </row>
    <row r="63" spans="1:16" x14ac:dyDescent="0.35">
      <c r="A63">
        <f t="shared" si="8"/>
        <v>18</v>
      </c>
      <c r="B63">
        <f t="shared" si="9"/>
        <v>2026</v>
      </c>
      <c r="C63">
        <f t="shared" si="10"/>
        <v>5</v>
      </c>
      <c r="D63" t="str">
        <f>VLOOKUP(C63,MOIS,2, FALSE)</f>
        <v>Mai</v>
      </c>
      <c r="E63" s="6">
        <f t="shared" si="14"/>
        <v>46144</v>
      </c>
      <c r="F63" s="5">
        <f t="shared" si="11"/>
        <v>7</v>
      </c>
      <c r="G63" s="3" t="str">
        <f t="shared" si="0"/>
        <v>Samedi</v>
      </c>
      <c r="H63" s="12">
        <f t="shared" si="1"/>
        <v>0</v>
      </c>
      <c r="I63" s="12">
        <f t="shared" si="2"/>
        <v>0</v>
      </c>
      <c r="J63" s="12">
        <f t="shared" si="3"/>
        <v>0</v>
      </c>
      <c r="K63" s="12">
        <f t="shared" si="4"/>
        <v>0</v>
      </c>
      <c r="L63" s="12">
        <f t="shared" si="5"/>
        <v>0</v>
      </c>
      <c r="M63" s="12">
        <f t="shared" si="6"/>
        <v>0</v>
      </c>
      <c r="N63" s="2">
        <f t="shared" si="7"/>
        <v>0</v>
      </c>
      <c r="O63" s="9">
        <f t="shared" si="12"/>
        <v>0</v>
      </c>
      <c r="P63" s="9">
        <f t="shared" si="13"/>
        <v>0</v>
      </c>
    </row>
    <row r="64" spans="1:16" x14ac:dyDescent="0.35">
      <c r="A64">
        <f t="shared" si="8"/>
        <v>19</v>
      </c>
      <c r="B64">
        <f t="shared" si="9"/>
        <v>2026</v>
      </c>
      <c r="C64">
        <f t="shared" si="10"/>
        <v>5</v>
      </c>
      <c r="D64" t="str">
        <f>VLOOKUP(C64,MOIS,2, FALSE)</f>
        <v>Mai</v>
      </c>
      <c r="E64" s="6">
        <f t="shared" si="14"/>
        <v>46145</v>
      </c>
      <c r="F64" s="5">
        <f t="shared" si="11"/>
        <v>1</v>
      </c>
      <c r="G64" s="3" t="str">
        <f t="shared" si="0"/>
        <v>Dimanche</v>
      </c>
      <c r="H64" s="12">
        <f t="shared" si="1"/>
        <v>0</v>
      </c>
      <c r="I64" s="12">
        <f t="shared" si="2"/>
        <v>0</v>
      </c>
      <c r="J64" s="12">
        <f t="shared" si="3"/>
        <v>0</v>
      </c>
      <c r="K64" s="12">
        <f t="shared" si="4"/>
        <v>0</v>
      </c>
      <c r="L64" s="12">
        <f t="shared" si="5"/>
        <v>0</v>
      </c>
      <c r="M64" s="12">
        <f t="shared" si="6"/>
        <v>0</v>
      </c>
      <c r="N64" s="2">
        <f t="shared" si="7"/>
        <v>0</v>
      </c>
      <c r="O64" s="9">
        <f t="shared" si="12"/>
        <v>0</v>
      </c>
      <c r="P64" s="9">
        <f t="shared" si="13"/>
        <v>0</v>
      </c>
    </row>
    <row r="65" spans="1:16" x14ac:dyDescent="0.35">
      <c r="A65">
        <f t="shared" si="8"/>
        <v>19</v>
      </c>
      <c r="B65">
        <f t="shared" si="9"/>
        <v>2026</v>
      </c>
      <c r="C65">
        <f t="shared" si="10"/>
        <v>5</v>
      </c>
      <c r="D65" t="str">
        <f>VLOOKUP(C65,MOIS,2, FALSE)</f>
        <v>Mai</v>
      </c>
      <c r="E65" s="6">
        <f t="shared" si="14"/>
        <v>46146</v>
      </c>
      <c r="F65" s="5">
        <f t="shared" si="11"/>
        <v>2</v>
      </c>
      <c r="G65" s="3" t="str">
        <f t="shared" si="0"/>
        <v>Lundi</v>
      </c>
      <c r="H65" s="12">
        <f t="shared" si="1"/>
        <v>0.33333333333333331</v>
      </c>
      <c r="I65" s="12">
        <f t="shared" si="2"/>
        <v>0.5</v>
      </c>
      <c r="J65" s="12">
        <f t="shared" si="3"/>
        <v>0.54166666666666663</v>
      </c>
      <c r="K65" s="12">
        <f t="shared" si="4"/>
        <v>0.6958333333333333</v>
      </c>
      <c r="L65" s="12">
        <f t="shared" si="5"/>
        <v>0</v>
      </c>
      <c r="M65" s="12">
        <f t="shared" si="6"/>
        <v>0</v>
      </c>
      <c r="N65" s="2">
        <f t="shared" si="7"/>
        <v>0.32083333333333341</v>
      </c>
      <c r="O65" s="9">
        <f t="shared" si="12"/>
        <v>7</v>
      </c>
      <c r="P65" s="9">
        <f t="shared" si="13"/>
        <v>7.7</v>
      </c>
    </row>
    <row r="66" spans="1:16" x14ac:dyDescent="0.35">
      <c r="A66">
        <f t="shared" si="8"/>
        <v>19</v>
      </c>
      <c r="B66">
        <f t="shared" si="9"/>
        <v>2026</v>
      </c>
      <c r="C66">
        <f t="shared" si="10"/>
        <v>5</v>
      </c>
      <c r="D66" t="str">
        <f>VLOOKUP(C66,MOIS,2, FALSE)</f>
        <v>Mai</v>
      </c>
      <c r="E66" s="6">
        <f t="shared" si="14"/>
        <v>46147</v>
      </c>
      <c r="F66" s="5">
        <f t="shared" si="11"/>
        <v>3</v>
      </c>
      <c r="G66" s="3" t="str">
        <f t="shared" ref="G66:G129" si="15">VLOOKUP($F66,TABLEJOUR,2,FALSE)</f>
        <v>Mardi</v>
      </c>
      <c r="H66" s="12">
        <f t="shared" ref="H66:H129" si="16">VLOOKUP($F66, TABLEJOUR,3,FALSE)</f>
        <v>0.33333333333333331</v>
      </c>
      <c r="I66" s="12">
        <f t="shared" ref="I66:I129" si="17">VLOOKUP($F66, TABLEJOUR,4,FALSE)</f>
        <v>0.5</v>
      </c>
      <c r="J66" s="12">
        <f t="shared" ref="J66:J129" si="18">VLOOKUP($F66, TABLEJOUR,5,FALSE)</f>
        <v>0.54166666666666663</v>
      </c>
      <c r="K66" s="12">
        <f t="shared" ref="K66:K129" si="19">VLOOKUP($F66, TABLEJOUR,6,FALSE)</f>
        <v>0.6958333333333333</v>
      </c>
      <c r="L66" s="12">
        <f t="shared" ref="L66:L129" si="20">VLOOKUP($F66, TABLEJOUR,7,FALSE)</f>
        <v>0</v>
      </c>
      <c r="M66" s="12">
        <f t="shared" ref="M66:M129" si="21">VLOOKUP($F66, TABLEJOUR,8,FALSE)</f>
        <v>0</v>
      </c>
      <c r="N66" s="2">
        <f t="shared" si="7"/>
        <v>0.32083333333333341</v>
      </c>
      <c r="O66" s="9">
        <f t="shared" si="12"/>
        <v>7</v>
      </c>
      <c r="P66" s="9">
        <f t="shared" si="13"/>
        <v>7.7</v>
      </c>
    </row>
    <row r="67" spans="1:16" x14ac:dyDescent="0.35">
      <c r="A67">
        <f t="shared" ref="A67:A130" si="22">WEEKNUM(E67)</f>
        <v>19</v>
      </c>
      <c r="B67">
        <f t="shared" ref="B67:B130" si="23">YEAR(E67)</f>
        <v>2026</v>
      </c>
      <c r="C67">
        <f t="shared" ref="C67:C130" si="24">MONTH(E67)</f>
        <v>5</v>
      </c>
      <c r="D67" t="str">
        <f>VLOOKUP(C67,MOIS,2, FALSE)</f>
        <v>Mai</v>
      </c>
      <c r="E67" s="6">
        <f t="shared" si="14"/>
        <v>46148</v>
      </c>
      <c r="F67" s="5">
        <f t="shared" ref="F67:F130" si="25">WEEKDAY(E67)</f>
        <v>4</v>
      </c>
      <c r="G67" s="3" t="str">
        <f t="shared" si="15"/>
        <v>Mercredi</v>
      </c>
      <c r="H67" s="12">
        <f t="shared" si="16"/>
        <v>0.33333333333333331</v>
      </c>
      <c r="I67" s="12">
        <f t="shared" si="17"/>
        <v>0.5</v>
      </c>
      <c r="J67" s="12">
        <f t="shared" si="18"/>
        <v>0.54166666666666663</v>
      </c>
      <c r="K67" s="12">
        <f t="shared" si="19"/>
        <v>0.6958333333333333</v>
      </c>
      <c r="L67" s="12">
        <f t="shared" si="20"/>
        <v>0</v>
      </c>
      <c r="M67" s="12">
        <f t="shared" si="21"/>
        <v>0</v>
      </c>
      <c r="N67" s="2">
        <f t="shared" ref="N67:N102" si="26">I67-H67+K67-J67+M67-L67</f>
        <v>0.32083333333333341</v>
      </c>
      <c r="O67" s="9">
        <f t="shared" ref="O67:O130" si="27">HOUR(N67)</f>
        <v>7</v>
      </c>
      <c r="P67" s="9">
        <f t="shared" ref="P67:P130" si="28">INT(O67)+(MINUTE(N67)/60)</f>
        <v>7.7</v>
      </c>
    </row>
    <row r="68" spans="1:16" x14ac:dyDescent="0.35">
      <c r="A68">
        <f t="shared" si="22"/>
        <v>19</v>
      </c>
      <c r="B68">
        <f t="shared" si="23"/>
        <v>2026</v>
      </c>
      <c r="C68">
        <f t="shared" si="24"/>
        <v>5</v>
      </c>
      <c r="D68" t="str">
        <f>VLOOKUP(C68,MOIS,2, FALSE)</f>
        <v>Mai</v>
      </c>
      <c r="E68" s="6">
        <f t="shared" ref="E68:E102" si="29">E67+1</f>
        <v>46149</v>
      </c>
      <c r="F68" s="5">
        <f t="shared" si="25"/>
        <v>5</v>
      </c>
      <c r="G68" s="3" t="str">
        <f t="shared" si="15"/>
        <v>Jeudi</v>
      </c>
      <c r="H68" s="12">
        <f t="shared" si="16"/>
        <v>0.33333333333333331</v>
      </c>
      <c r="I68" s="12">
        <f t="shared" si="17"/>
        <v>0.5</v>
      </c>
      <c r="J68" s="12">
        <f t="shared" si="18"/>
        <v>0.54166666666666663</v>
      </c>
      <c r="K68" s="12">
        <f t="shared" si="19"/>
        <v>0.6958333333333333</v>
      </c>
      <c r="L68" s="12">
        <f t="shared" si="20"/>
        <v>0</v>
      </c>
      <c r="M68" s="12">
        <f t="shared" si="21"/>
        <v>0</v>
      </c>
      <c r="N68" s="2">
        <f t="shared" si="26"/>
        <v>0.32083333333333341</v>
      </c>
      <c r="O68" s="9">
        <f t="shared" si="27"/>
        <v>7</v>
      </c>
      <c r="P68" s="9">
        <f t="shared" si="28"/>
        <v>7.7</v>
      </c>
    </row>
    <row r="69" spans="1:16" x14ac:dyDescent="0.35">
      <c r="A69">
        <f t="shared" si="22"/>
        <v>19</v>
      </c>
      <c r="B69">
        <f t="shared" si="23"/>
        <v>2026</v>
      </c>
      <c r="C69">
        <f t="shared" si="24"/>
        <v>5</v>
      </c>
      <c r="D69" t="str">
        <f>VLOOKUP(C69,MOIS,2, FALSE)</f>
        <v>Mai</v>
      </c>
      <c r="E69" s="6">
        <f t="shared" si="29"/>
        <v>46150</v>
      </c>
      <c r="F69" s="5">
        <f t="shared" si="25"/>
        <v>6</v>
      </c>
      <c r="G69" s="3" t="str">
        <f t="shared" si="15"/>
        <v>Vendredi</v>
      </c>
      <c r="H69" s="12">
        <f t="shared" si="16"/>
        <v>0.33333333333333331</v>
      </c>
      <c r="I69" s="12">
        <f t="shared" si="17"/>
        <v>0.5</v>
      </c>
      <c r="J69" s="12">
        <f t="shared" si="18"/>
        <v>0.54166666666666663</v>
      </c>
      <c r="K69" s="12">
        <f t="shared" si="19"/>
        <v>0.6958333333333333</v>
      </c>
      <c r="L69" s="12">
        <f t="shared" si="20"/>
        <v>0</v>
      </c>
      <c r="M69" s="12">
        <f t="shared" si="21"/>
        <v>0</v>
      </c>
      <c r="N69" s="2">
        <f t="shared" si="26"/>
        <v>0.32083333333333341</v>
      </c>
      <c r="O69" s="9">
        <f t="shared" si="27"/>
        <v>7</v>
      </c>
      <c r="P69" s="9">
        <f t="shared" si="28"/>
        <v>7.7</v>
      </c>
    </row>
    <row r="70" spans="1:16" x14ac:dyDescent="0.35">
      <c r="A70">
        <f t="shared" si="22"/>
        <v>19</v>
      </c>
      <c r="B70">
        <f t="shared" si="23"/>
        <v>2026</v>
      </c>
      <c r="C70">
        <f t="shared" si="24"/>
        <v>5</v>
      </c>
      <c r="D70" t="str">
        <f>VLOOKUP(C70,MOIS,2, FALSE)</f>
        <v>Mai</v>
      </c>
      <c r="E70" s="6">
        <f t="shared" si="29"/>
        <v>46151</v>
      </c>
      <c r="F70" s="5">
        <f t="shared" si="25"/>
        <v>7</v>
      </c>
      <c r="G70" s="3" t="str">
        <f t="shared" si="15"/>
        <v>Samedi</v>
      </c>
      <c r="H70" s="12">
        <f t="shared" si="16"/>
        <v>0</v>
      </c>
      <c r="I70" s="12">
        <f t="shared" si="17"/>
        <v>0</v>
      </c>
      <c r="J70" s="12">
        <f t="shared" si="18"/>
        <v>0</v>
      </c>
      <c r="K70" s="12">
        <f t="shared" si="19"/>
        <v>0</v>
      </c>
      <c r="L70" s="12">
        <f t="shared" si="20"/>
        <v>0</v>
      </c>
      <c r="M70" s="12">
        <f t="shared" si="21"/>
        <v>0</v>
      </c>
      <c r="N70" s="2">
        <f t="shared" si="26"/>
        <v>0</v>
      </c>
      <c r="O70" s="9">
        <f t="shared" si="27"/>
        <v>0</v>
      </c>
      <c r="P70" s="9">
        <f t="shared" si="28"/>
        <v>0</v>
      </c>
    </row>
    <row r="71" spans="1:16" x14ac:dyDescent="0.35">
      <c r="A71">
        <f t="shared" si="22"/>
        <v>20</v>
      </c>
      <c r="B71">
        <f t="shared" si="23"/>
        <v>2026</v>
      </c>
      <c r="C71">
        <f t="shared" si="24"/>
        <v>5</v>
      </c>
      <c r="D71" t="str">
        <f>VLOOKUP(C71,MOIS,2, FALSE)</f>
        <v>Mai</v>
      </c>
      <c r="E71" s="6">
        <f t="shared" si="29"/>
        <v>46152</v>
      </c>
      <c r="F71" s="5">
        <f t="shared" si="25"/>
        <v>1</v>
      </c>
      <c r="G71" s="3" t="str">
        <f t="shared" si="15"/>
        <v>Dimanche</v>
      </c>
      <c r="H71" s="12">
        <f t="shared" si="16"/>
        <v>0</v>
      </c>
      <c r="I71" s="12">
        <f t="shared" si="17"/>
        <v>0</v>
      </c>
      <c r="J71" s="12">
        <f t="shared" si="18"/>
        <v>0</v>
      </c>
      <c r="K71" s="12">
        <f t="shared" si="19"/>
        <v>0</v>
      </c>
      <c r="L71" s="12">
        <f t="shared" si="20"/>
        <v>0</v>
      </c>
      <c r="M71" s="12">
        <f t="shared" si="21"/>
        <v>0</v>
      </c>
      <c r="N71" s="2">
        <f t="shared" si="26"/>
        <v>0</v>
      </c>
      <c r="O71" s="9">
        <f t="shared" si="27"/>
        <v>0</v>
      </c>
      <c r="P71" s="9">
        <f t="shared" si="28"/>
        <v>0</v>
      </c>
    </row>
    <row r="72" spans="1:16" x14ac:dyDescent="0.35">
      <c r="A72">
        <f t="shared" si="22"/>
        <v>20</v>
      </c>
      <c r="B72">
        <f t="shared" si="23"/>
        <v>2026</v>
      </c>
      <c r="C72">
        <f t="shared" si="24"/>
        <v>5</v>
      </c>
      <c r="D72" t="str">
        <f>VLOOKUP(C72,MOIS,2, FALSE)</f>
        <v>Mai</v>
      </c>
      <c r="E72" s="6">
        <f t="shared" si="29"/>
        <v>46153</v>
      </c>
      <c r="F72" s="5">
        <f t="shared" si="25"/>
        <v>2</v>
      </c>
      <c r="G72" s="3" t="str">
        <f t="shared" si="15"/>
        <v>Lundi</v>
      </c>
      <c r="H72" s="12">
        <f t="shared" si="16"/>
        <v>0.33333333333333331</v>
      </c>
      <c r="I72" s="12">
        <f t="shared" si="17"/>
        <v>0.5</v>
      </c>
      <c r="J72" s="12">
        <f t="shared" si="18"/>
        <v>0.54166666666666663</v>
      </c>
      <c r="K72" s="12">
        <f t="shared" si="19"/>
        <v>0.6958333333333333</v>
      </c>
      <c r="L72" s="12">
        <f t="shared" si="20"/>
        <v>0</v>
      </c>
      <c r="M72" s="12">
        <f t="shared" si="21"/>
        <v>0</v>
      </c>
      <c r="N72" s="2">
        <f t="shared" si="26"/>
        <v>0.32083333333333341</v>
      </c>
      <c r="O72" s="9">
        <f t="shared" si="27"/>
        <v>7</v>
      </c>
      <c r="P72" s="9">
        <f t="shared" si="28"/>
        <v>7.7</v>
      </c>
    </row>
    <row r="73" spans="1:16" x14ac:dyDescent="0.35">
      <c r="A73">
        <f t="shared" si="22"/>
        <v>20</v>
      </c>
      <c r="B73">
        <f t="shared" si="23"/>
        <v>2026</v>
      </c>
      <c r="C73">
        <f t="shared" si="24"/>
        <v>5</v>
      </c>
      <c r="D73" t="str">
        <f>VLOOKUP(C73,MOIS,2, FALSE)</f>
        <v>Mai</v>
      </c>
      <c r="E73" s="6">
        <f t="shared" si="29"/>
        <v>46154</v>
      </c>
      <c r="F73" s="5">
        <f t="shared" si="25"/>
        <v>3</v>
      </c>
      <c r="G73" s="3" t="str">
        <f t="shared" si="15"/>
        <v>Mardi</v>
      </c>
      <c r="H73" s="12">
        <f t="shared" si="16"/>
        <v>0.33333333333333331</v>
      </c>
      <c r="I73" s="12">
        <f t="shared" si="17"/>
        <v>0.5</v>
      </c>
      <c r="J73" s="12">
        <f t="shared" si="18"/>
        <v>0.54166666666666663</v>
      </c>
      <c r="K73" s="12">
        <f t="shared" si="19"/>
        <v>0.6958333333333333</v>
      </c>
      <c r="L73" s="12">
        <f t="shared" si="20"/>
        <v>0</v>
      </c>
      <c r="M73" s="12">
        <f t="shared" si="21"/>
        <v>0</v>
      </c>
      <c r="N73" s="2">
        <f t="shared" si="26"/>
        <v>0.32083333333333341</v>
      </c>
      <c r="O73" s="9">
        <f t="shared" si="27"/>
        <v>7</v>
      </c>
      <c r="P73" s="9">
        <f t="shared" si="28"/>
        <v>7.7</v>
      </c>
    </row>
    <row r="74" spans="1:16" x14ac:dyDescent="0.35">
      <c r="A74">
        <f t="shared" si="22"/>
        <v>20</v>
      </c>
      <c r="B74">
        <f t="shared" si="23"/>
        <v>2026</v>
      </c>
      <c r="C74">
        <f t="shared" si="24"/>
        <v>5</v>
      </c>
      <c r="D74" t="str">
        <f>VLOOKUP(C74,MOIS,2, FALSE)</f>
        <v>Mai</v>
      </c>
      <c r="E74" s="6">
        <f t="shared" si="29"/>
        <v>46155</v>
      </c>
      <c r="F74" s="5">
        <f t="shared" si="25"/>
        <v>4</v>
      </c>
      <c r="G74" s="3" t="str">
        <f t="shared" si="15"/>
        <v>Mercredi</v>
      </c>
      <c r="H74" s="12">
        <f t="shared" si="16"/>
        <v>0.33333333333333331</v>
      </c>
      <c r="I74" s="12">
        <f t="shared" si="17"/>
        <v>0.5</v>
      </c>
      <c r="J74" s="12">
        <f t="shared" si="18"/>
        <v>0.54166666666666663</v>
      </c>
      <c r="K74" s="12">
        <f t="shared" si="19"/>
        <v>0.6958333333333333</v>
      </c>
      <c r="L74" s="12">
        <f t="shared" si="20"/>
        <v>0</v>
      </c>
      <c r="M74" s="12">
        <f t="shared" si="21"/>
        <v>0</v>
      </c>
      <c r="N74" s="2">
        <f t="shared" si="26"/>
        <v>0.32083333333333341</v>
      </c>
      <c r="O74" s="9">
        <f t="shared" si="27"/>
        <v>7</v>
      </c>
      <c r="P74" s="9">
        <f t="shared" si="28"/>
        <v>7.7</v>
      </c>
    </row>
    <row r="75" spans="1:16" x14ac:dyDescent="0.35">
      <c r="A75">
        <f t="shared" si="22"/>
        <v>20</v>
      </c>
      <c r="B75">
        <f t="shared" si="23"/>
        <v>2026</v>
      </c>
      <c r="C75">
        <f t="shared" si="24"/>
        <v>5</v>
      </c>
      <c r="D75" t="str">
        <f>VLOOKUP(C75,MOIS,2, FALSE)</f>
        <v>Mai</v>
      </c>
      <c r="E75" s="6">
        <f t="shared" si="29"/>
        <v>46156</v>
      </c>
      <c r="F75" s="5">
        <f t="shared" si="25"/>
        <v>5</v>
      </c>
      <c r="G75" s="3" t="str">
        <f t="shared" si="15"/>
        <v>Jeudi</v>
      </c>
      <c r="H75" s="12">
        <f t="shared" si="16"/>
        <v>0.33333333333333331</v>
      </c>
      <c r="I75" s="12">
        <f t="shared" si="17"/>
        <v>0.5</v>
      </c>
      <c r="J75" s="12">
        <f t="shared" si="18"/>
        <v>0.54166666666666663</v>
      </c>
      <c r="K75" s="12">
        <f t="shared" si="19"/>
        <v>0.6958333333333333</v>
      </c>
      <c r="L75" s="12">
        <f t="shared" si="20"/>
        <v>0</v>
      </c>
      <c r="M75" s="12">
        <f t="shared" si="21"/>
        <v>0</v>
      </c>
      <c r="N75" s="2">
        <f t="shared" si="26"/>
        <v>0.32083333333333341</v>
      </c>
      <c r="O75" s="9">
        <f t="shared" si="27"/>
        <v>7</v>
      </c>
      <c r="P75" s="9">
        <f t="shared" si="28"/>
        <v>7.7</v>
      </c>
    </row>
    <row r="76" spans="1:16" x14ac:dyDescent="0.35">
      <c r="A76">
        <f t="shared" si="22"/>
        <v>20</v>
      </c>
      <c r="B76">
        <f t="shared" si="23"/>
        <v>2026</v>
      </c>
      <c r="C76">
        <f t="shared" si="24"/>
        <v>5</v>
      </c>
      <c r="D76" t="str">
        <f>VLOOKUP(C76,MOIS,2, FALSE)</f>
        <v>Mai</v>
      </c>
      <c r="E76" s="6">
        <f t="shared" si="29"/>
        <v>46157</v>
      </c>
      <c r="F76" s="5">
        <f t="shared" si="25"/>
        <v>6</v>
      </c>
      <c r="G76" s="3" t="str">
        <f t="shared" si="15"/>
        <v>Vendredi</v>
      </c>
      <c r="H76" s="12">
        <f t="shared" si="16"/>
        <v>0.33333333333333331</v>
      </c>
      <c r="I76" s="12">
        <f t="shared" si="17"/>
        <v>0.5</v>
      </c>
      <c r="J76" s="12">
        <f t="shared" si="18"/>
        <v>0.54166666666666663</v>
      </c>
      <c r="K76" s="12">
        <f t="shared" si="19"/>
        <v>0.6958333333333333</v>
      </c>
      <c r="L76" s="12">
        <f t="shared" si="20"/>
        <v>0</v>
      </c>
      <c r="M76" s="12">
        <f t="shared" si="21"/>
        <v>0</v>
      </c>
      <c r="N76" s="2">
        <f t="shared" si="26"/>
        <v>0.32083333333333341</v>
      </c>
      <c r="O76" s="9">
        <f t="shared" si="27"/>
        <v>7</v>
      </c>
      <c r="P76" s="9">
        <f t="shared" si="28"/>
        <v>7.7</v>
      </c>
    </row>
    <row r="77" spans="1:16" x14ac:dyDescent="0.35">
      <c r="A77">
        <f t="shared" si="22"/>
        <v>20</v>
      </c>
      <c r="B77">
        <f t="shared" si="23"/>
        <v>2026</v>
      </c>
      <c r="C77">
        <f t="shared" si="24"/>
        <v>5</v>
      </c>
      <c r="D77" t="str">
        <f>VLOOKUP(C77,MOIS,2, FALSE)</f>
        <v>Mai</v>
      </c>
      <c r="E77" s="6">
        <f t="shared" si="29"/>
        <v>46158</v>
      </c>
      <c r="F77" s="5">
        <f t="shared" si="25"/>
        <v>7</v>
      </c>
      <c r="G77" s="3" t="str">
        <f t="shared" si="15"/>
        <v>Samedi</v>
      </c>
      <c r="H77" s="12">
        <f t="shared" si="16"/>
        <v>0</v>
      </c>
      <c r="I77" s="12">
        <f t="shared" si="17"/>
        <v>0</v>
      </c>
      <c r="J77" s="12">
        <f t="shared" si="18"/>
        <v>0</v>
      </c>
      <c r="K77" s="12">
        <f t="shared" si="19"/>
        <v>0</v>
      </c>
      <c r="L77" s="12">
        <f t="shared" si="20"/>
        <v>0</v>
      </c>
      <c r="M77" s="12">
        <f t="shared" si="21"/>
        <v>0</v>
      </c>
      <c r="N77" s="2">
        <f t="shared" si="26"/>
        <v>0</v>
      </c>
      <c r="O77" s="9">
        <f t="shared" si="27"/>
        <v>0</v>
      </c>
      <c r="P77" s="9">
        <f t="shared" si="28"/>
        <v>0</v>
      </c>
    </row>
    <row r="78" spans="1:16" x14ac:dyDescent="0.35">
      <c r="A78">
        <f t="shared" si="22"/>
        <v>21</v>
      </c>
      <c r="B78">
        <f t="shared" si="23"/>
        <v>2026</v>
      </c>
      <c r="C78">
        <f t="shared" si="24"/>
        <v>5</v>
      </c>
      <c r="D78" t="str">
        <f>VLOOKUP(C78,MOIS,2, FALSE)</f>
        <v>Mai</v>
      </c>
      <c r="E78" s="6">
        <f t="shared" si="29"/>
        <v>46159</v>
      </c>
      <c r="F78" s="5">
        <f t="shared" si="25"/>
        <v>1</v>
      </c>
      <c r="G78" s="3" t="str">
        <f t="shared" si="15"/>
        <v>Dimanche</v>
      </c>
      <c r="H78" s="12">
        <f t="shared" si="16"/>
        <v>0</v>
      </c>
      <c r="I78" s="12">
        <f t="shared" si="17"/>
        <v>0</v>
      </c>
      <c r="J78" s="12">
        <f t="shared" si="18"/>
        <v>0</v>
      </c>
      <c r="K78" s="12">
        <f t="shared" si="19"/>
        <v>0</v>
      </c>
      <c r="L78" s="12">
        <f t="shared" si="20"/>
        <v>0</v>
      </c>
      <c r="M78" s="12">
        <f t="shared" si="21"/>
        <v>0</v>
      </c>
      <c r="N78" s="2">
        <f t="shared" si="26"/>
        <v>0</v>
      </c>
      <c r="O78" s="9">
        <f t="shared" si="27"/>
        <v>0</v>
      </c>
      <c r="P78" s="9">
        <f t="shared" si="28"/>
        <v>0</v>
      </c>
    </row>
    <row r="79" spans="1:16" x14ac:dyDescent="0.35">
      <c r="A79">
        <f t="shared" si="22"/>
        <v>21</v>
      </c>
      <c r="B79">
        <f t="shared" si="23"/>
        <v>2026</v>
      </c>
      <c r="C79">
        <f t="shared" si="24"/>
        <v>5</v>
      </c>
      <c r="D79" t="str">
        <f>VLOOKUP(C79,MOIS,2, FALSE)</f>
        <v>Mai</v>
      </c>
      <c r="E79" s="6">
        <f t="shared" si="29"/>
        <v>46160</v>
      </c>
      <c r="F79" s="5">
        <f t="shared" si="25"/>
        <v>2</v>
      </c>
      <c r="G79" s="3" t="str">
        <f t="shared" si="15"/>
        <v>Lundi</v>
      </c>
      <c r="H79" s="12">
        <f t="shared" si="16"/>
        <v>0.33333333333333331</v>
      </c>
      <c r="I79" s="12">
        <f t="shared" si="17"/>
        <v>0.5</v>
      </c>
      <c r="J79" s="12">
        <f t="shared" si="18"/>
        <v>0.54166666666666663</v>
      </c>
      <c r="K79" s="12">
        <f t="shared" si="19"/>
        <v>0.6958333333333333</v>
      </c>
      <c r="L79" s="12">
        <f t="shared" si="20"/>
        <v>0</v>
      </c>
      <c r="M79" s="12">
        <f t="shared" si="21"/>
        <v>0</v>
      </c>
      <c r="N79" s="2">
        <f t="shared" si="26"/>
        <v>0.32083333333333341</v>
      </c>
      <c r="O79" s="9">
        <f t="shared" si="27"/>
        <v>7</v>
      </c>
      <c r="P79" s="9">
        <f t="shared" si="28"/>
        <v>7.7</v>
      </c>
    </row>
    <row r="80" spans="1:16" x14ac:dyDescent="0.35">
      <c r="A80">
        <f t="shared" si="22"/>
        <v>21</v>
      </c>
      <c r="B80">
        <f t="shared" si="23"/>
        <v>2026</v>
      </c>
      <c r="C80">
        <f t="shared" si="24"/>
        <v>5</v>
      </c>
      <c r="D80" t="str">
        <f>VLOOKUP(C80,MOIS,2, FALSE)</f>
        <v>Mai</v>
      </c>
      <c r="E80" s="6">
        <f t="shared" si="29"/>
        <v>46161</v>
      </c>
      <c r="F80" s="5">
        <f t="shared" si="25"/>
        <v>3</v>
      </c>
      <c r="G80" s="3" t="str">
        <f t="shared" si="15"/>
        <v>Mardi</v>
      </c>
      <c r="H80" s="12">
        <f t="shared" si="16"/>
        <v>0.33333333333333331</v>
      </c>
      <c r="I80" s="12">
        <f t="shared" si="17"/>
        <v>0.5</v>
      </c>
      <c r="J80" s="12">
        <f t="shared" si="18"/>
        <v>0.54166666666666663</v>
      </c>
      <c r="K80" s="12">
        <f t="shared" si="19"/>
        <v>0.6958333333333333</v>
      </c>
      <c r="L80" s="12">
        <f t="shared" si="20"/>
        <v>0</v>
      </c>
      <c r="M80" s="12">
        <f t="shared" si="21"/>
        <v>0</v>
      </c>
      <c r="N80" s="2">
        <f t="shared" si="26"/>
        <v>0.32083333333333341</v>
      </c>
      <c r="O80" s="9">
        <f t="shared" si="27"/>
        <v>7</v>
      </c>
      <c r="P80" s="9">
        <f t="shared" si="28"/>
        <v>7.7</v>
      </c>
    </row>
    <row r="81" spans="1:16" x14ac:dyDescent="0.35">
      <c r="A81">
        <f t="shared" si="22"/>
        <v>21</v>
      </c>
      <c r="B81">
        <f t="shared" si="23"/>
        <v>2026</v>
      </c>
      <c r="C81">
        <f t="shared" si="24"/>
        <v>5</v>
      </c>
      <c r="D81" t="str">
        <f>VLOOKUP(C81,MOIS,2, FALSE)</f>
        <v>Mai</v>
      </c>
      <c r="E81" s="6">
        <f t="shared" si="29"/>
        <v>46162</v>
      </c>
      <c r="F81" s="5">
        <f t="shared" si="25"/>
        <v>4</v>
      </c>
      <c r="G81" s="3" t="str">
        <f t="shared" si="15"/>
        <v>Mercredi</v>
      </c>
      <c r="H81" s="12">
        <f t="shared" si="16"/>
        <v>0.33333333333333331</v>
      </c>
      <c r="I81" s="12">
        <f t="shared" si="17"/>
        <v>0.5</v>
      </c>
      <c r="J81" s="12">
        <f t="shared" si="18"/>
        <v>0.54166666666666663</v>
      </c>
      <c r="K81" s="12">
        <f t="shared" si="19"/>
        <v>0.6958333333333333</v>
      </c>
      <c r="L81" s="12">
        <f t="shared" si="20"/>
        <v>0</v>
      </c>
      <c r="M81" s="12">
        <f t="shared" si="21"/>
        <v>0</v>
      </c>
      <c r="N81" s="2">
        <f t="shared" si="26"/>
        <v>0.32083333333333341</v>
      </c>
      <c r="O81" s="9">
        <f t="shared" si="27"/>
        <v>7</v>
      </c>
      <c r="P81" s="9">
        <f t="shared" si="28"/>
        <v>7.7</v>
      </c>
    </row>
    <row r="82" spans="1:16" x14ac:dyDescent="0.35">
      <c r="A82">
        <f t="shared" si="22"/>
        <v>21</v>
      </c>
      <c r="B82">
        <f t="shared" si="23"/>
        <v>2026</v>
      </c>
      <c r="C82">
        <f t="shared" si="24"/>
        <v>5</v>
      </c>
      <c r="D82" t="str">
        <f>VLOOKUP(C82,MOIS,2, FALSE)</f>
        <v>Mai</v>
      </c>
      <c r="E82" s="6">
        <f t="shared" si="29"/>
        <v>46163</v>
      </c>
      <c r="F82" s="5">
        <f t="shared" si="25"/>
        <v>5</v>
      </c>
      <c r="G82" s="3" t="str">
        <f t="shared" si="15"/>
        <v>Jeudi</v>
      </c>
      <c r="H82" s="12">
        <f t="shared" si="16"/>
        <v>0.33333333333333331</v>
      </c>
      <c r="I82" s="12">
        <f t="shared" si="17"/>
        <v>0.5</v>
      </c>
      <c r="J82" s="12">
        <f t="shared" si="18"/>
        <v>0.54166666666666663</v>
      </c>
      <c r="K82" s="12">
        <f t="shared" si="19"/>
        <v>0.6958333333333333</v>
      </c>
      <c r="L82" s="12">
        <f t="shared" si="20"/>
        <v>0</v>
      </c>
      <c r="M82" s="12">
        <f t="shared" si="21"/>
        <v>0</v>
      </c>
      <c r="N82" s="2">
        <f t="shared" si="26"/>
        <v>0.32083333333333341</v>
      </c>
      <c r="O82" s="9">
        <f t="shared" si="27"/>
        <v>7</v>
      </c>
      <c r="P82" s="9">
        <f t="shared" si="28"/>
        <v>7.7</v>
      </c>
    </row>
    <row r="83" spans="1:16" x14ac:dyDescent="0.35">
      <c r="A83">
        <f t="shared" si="22"/>
        <v>21</v>
      </c>
      <c r="B83">
        <f t="shared" si="23"/>
        <v>2026</v>
      </c>
      <c r="C83">
        <f t="shared" si="24"/>
        <v>5</v>
      </c>
      <c r="D83" t="str">
        <f>VLOOKUP(C83,MOIS,2, FALSE)</f>
        <v>Mai</v>
      </c>
      <c r="E83" s="6">
        <f t="shared" si="29"/>
        <v>46164</v>
      </c>
      <c r="F83" s="5">
        <f t="shared" si="25"/>
        <v>6</v>
      </c>
      <c r="G83" s="3" t="str">
        <f t="shared" si="15"/>
        <v>Vendredi</v>
      </c>
      <c r="H83" s="12">
        <f t="shared" si="16"/>
        <v>0.33333333333333331</v>
      </c>
      <c r="I83" s="12">
        <f t="shared" si="17"/>
        <v>0.5</v>
      </c>
      <c r="J83" s="12">
        <f t="shared" si="18"/>
        <v>0.54166666666666663</v>
      </c>
      <c r="K83" s="12">
        <f t="shared" si="19"/>
        <v>0.6958333333333333</v>
      </c>
      <c r="L83" s="12">
        <f t="shared" si="20"/>
        <v>0</v>
      </c>
      <c r="M83" s="12">
        <f t="shared" si="21"/>
        <v>0</v>
      </c>
      <c r="N83" s="2">
        <f t="shared" si="26"/>
        <v>0.32083333333333341</v>
      </c>
      <c r="O83" s="9">
        <f t="shared" si="27"/>
        <v>7</v>
      </c>
      <c r="P83" s="9">
        <f t="shared" si="28"/>
        <v>7.7</v>
      </c>
    </row>
    <row r="84" spans="1:16" x14ac:dyDescent="0.35">
      <c r="A84">
        <f t="shared" si="22"/>
        <v>21</v>
      </c>
      <c r="B84">
        <f t="shared" si="23"/>
        <v>2026</v>
      </c>
      <c r="C84">
        <f t="shared" si="24"/>
        <v>5</v>
      </c>
      <c r="D84" t="str">
        <f>VLOOKUP(C84,MOIS,2, FALSE)</f>
        <v>Mai</v>
      </c>
      <c r="E84" s="6">
        <f t="shared" si="29"/>
        <v>46165</v>
      </c>
      <c r="F84" s="5">
        <f t="shared" si="25"/>
        <v>7</v>
      </c>
      <c r="G84" s="3" t="str">
        <f t="shared" si="15"/>
        <v>Samedi</v>
      </c>
      <c r="H84" s="12">
        <f t="shared" si="16"/>
        <v>0</v>
      </c>
      <c r="I84" s="12">
        <f t="shared" si="17"/>
        <v>0</v>
      </c>
      <c r="J84" s="12">
        <f t="shared" si="18"/>
        <v>0</v>
      </c>
      <c r="K84" s="12">
        <f t="shared" si="19"/>
        <v>0</v>
      </c>
      <c r="L84" s="12">
        <f t="shared" si="20"/>
        <v>0</v>
      </c>
      <c r="M84" s="12">
        <f t="shared" si="21"/>
        <v>0</v>
      </c>
      <c r="N84" s="2">
        <f t="shared" si="26"/>
        <v>0</v>
      </c>
      <c r="O84" s="9">
        <f t="shared" si="27"/>
        <v>0</v>
      </c>
      <c r="P84" s="9">
        <f t="shared" si="28"/>
        <v>0</v>
      </c>
    </row>
    <row r="85" spans="1:16" x14ac:dyDescent="0.35">
      <c r="A85">
        <f t="shared" si="22"/>
        <v>22</v>
      </c>
      <c r="B85">
        <f t="shared" si="23"/>
        <v>2026</v>
      </c>
      <c r="C85">
        <f t="shared" si="24"/>
        <v>5</v>
      </c>
      <c r="D85" t="str">
        <f>VLOOKUP(C85,MOIS,2, FALSE)</f>
        <v>Mai</v>
      </c>
      <c r="E85" s="6">
        <f t="shared" si="29"/>
        <v>46166</v>
      </c>
      <c r="F85" s="5">
        <f t="shared" si="25"/>
        <v>1</v>
      </c>
      <c r="G85" s="3" t="str">
        <f t="shared" si="15"/>
        <v>Dimanche</v>
      </c>
      <c r="H85" s="12">
        <f t="shared" si="16"/>
        <v>0</v>
      </c>
      <c r="I85" s="12">
        <f t="shared" si="17"/>
        <v>0</v>
      </c>
      <c r="J85" s="12">
        <f t="shared" si="18"/>
        <v>0</v>
      </c>
      <c r="K85" s="12">
        <f t="shared" si="19"/>
        <v>0</v>
      </c>
      <c r="L85" s="12">
        <f t="shared" si="20"/>
        <v>0</v>
      </c>
      <c r="M85" s="12">
        <f t="shared" si="21"/>
        <v>0</v>
      </c>
      <c r="N85" s="2">
        <f t="shared" si="26"/>
        <v>0</v>
      </c>
      <c r="O85" s="9">
        <f t="shared" si="27"/>
        <v>0</v>
      </c>
      <c r="P85" s="9">
        <f t="shared" si="28"/>
        <v>0</v>
      </c>
    </row>
    <row r="86" spans="1:16" x14ac:dyDescent="0.35">
      <c r="A86">
        <f t="shared" si="22"/>
        <v>22</v>
      </c>
      <c r="B86">
        <f t="shared" si="23"/>
        <v>2026</v>
      </c>
      <c r="C86">
        <f t="shared" si="24"/>
        <v>5</v>
      </c>
      <c r="D86" t="str">
        <f>VLOOKUP(C86,MOIS,2, FALSE)</f>
        <v>Mai</v>
      </c>
      <c r="E86" s="6">
        <f t="shared" si="29"/>
        <v>46167</v>
      </c>
      <c r="F86" s="5">
        <f t="shared" si="25"/>
        <v>2</v>
      </c>
      <c r="G86" s="3" t="str">
        <f t="shared" si="15"/>
        <v>Lundi</v>
      </c>
      <c r="H86" s="12">
        <f t="shared" si="16"/>
        <v>0.33333333333333331</v>
      </c>
      <c r="I86" s="12">
        <f t="shared" si="17"/>
        <v>0.5</v>
      </c>
      <c r="J86" s="12">
        <f t="shared" si="18"/>
        <v>0.54166666666666663</v>
      </c>
      <c r="K86" s="12">
        <f t="shared" si="19"/>
        <v>0.6958333333333333</v>
      </c>
      <c r="L86" s="12">
        <f t="shared" si="20"/>
        <v>0</v>
      </c>
      <c r="M86" s="12">
        <f t="shared" si="21"/>
        <v>0</v>
      </c>
      <c r="N86" s="2">
        <f t="shared" si="26"/>
        <v>0.32083333333333341</v>
      </c>
      <c r="O86" s="9">
        <f t="shared" si="27"/>
        <v>7</v>
      </c>
      <c r="P86" s="9">
        <f t="shared" si="28"/>
        <v>7.7</v>
      </c>
    </row>
    <row r="87" spans="1:16" x14ac:dyDescent="0.35">
      <c r="A87">
        <f t="shared" si="22"/>
        <v>22</v>
      </c>
      <c r="B87">
        <f t="shared" si="23"/>
        <v>2026</v>
      </c>
      <c r="C87">
        <f t="shared" si="24"/>
        <v>5</v>
      </c>
      <c r="D87" t="str">
        <f>VLOOKUP(C87,MOIS,2, FALSE)</f>
        <v>Mai</v>
      </c>
      <c r="E87" s="6">
        <f t="shared" si="29"/>
        <v>46168</v>
      </c>
      <c r="F87" s="5">
        <f t="shared" si="25"/>
        <v>3</v>
      </c>
      <c r="G87" s="3" t="str">
        <f t="shared" si="15"/>
        <v>Mardi</v>
      </c>
      <c r="H87" s="12">
        <f t="shared" si="16"/>
        <v>0.33333333333333331</v>
      </c>
      <c r="I87" s="12">
        <f t="shared" si="17"/>
        <v>0.5</v>
      </c>
      <c r="J87" s="12">
        <f t="shared" si="18"/>
        <v>0.54166666666666663</v>
      </c>
      <c r="K87" s="12">
        <f t="shared" si="19"/>
        <v>0.6958333333333333</v>
      </c>
      <c r="L87" s="12">
        <f t="shared" si="20"/>
        <v>0</v>
      </c>
      <c r="M87" s="12">
        <f t="shared" si="21"/>
        <v>0</v>
      </c>
      <c r="N87" s="2">
        <f t="shared" si="26"/>
        <v>0.32083333333333341</v>
      </c>
      <c r="O87" s="9">
        <f t="shared" si="27"/>
        <v>7</v>
      </c>
      <c r="P87" s="9">
        <f t="shared" si="28"/>
        <v>7.7</v>
      </c>
    </row>
    <row r="88" spans="1:16" x14ac:dyDescent="0.35">
      <c r="A88">
        <f t="shared" si="22"/>
        <v>22</v>
      </c>
      <c r="B88">
        <f t="shared" si="23"/>
        <v>2026</v>
      </c>
      <c r="C88">
        <f t="shared" si="24"/>
        <v>5</v>
      </c>
      <c r="D88" t="str">
        <f>VLOOKUP(C88,MOIS,2, FALSE)</f>
        <v>Mai</v>
      </c>
      <c r="E88" s="6">
        <f t="shared" si="29"/>
        <v>46169</v>
      </c>
      <c r="F88" s="5">
        <f t="shared" si="25"/>
        <v>4</v>
      </c>
      <c r="G88" s="3" t="str">
        <f t="shared" si="15"/>
        <v>Mercredi</v>
      </c>
      <c r="H88" s="12">
        <f t="shared" si="16"/>
        <v>0.33333333333333331</v>
      </c>
      <c r="I88" s="12">
        <f t="shared" si="17"/>
        <v>0.5</v>
      </c>
      <c r="J88" s="12">
        <f t="shared" si="18"/>
        <v>0.54166666666666663</v>
      </c>
      <c r="K88" s="12">
        <f t="shared" si="19"/>
        <v>0.6958333333333333</v>
      </c>
      <c r="L88" s="12">
        <f t="shared" si="20"/>
        <v>0</v>
      </c>
      <c r="M88" s="12">
        <f t="shared" si="21"/>
        <v>0</v>
      </c>
      <c r="N88" s="2">
        <f t="shared" si="26"/>
        <v>0.32083333333333341</v>
      </c>
      <c r="O88" s="9">
        <f t="shared" si="27"/>
        <v>7</v>
      </c>
      <c r="P88" s="9">
        <f t="shared" si="28"/>
        <v>7.7</v>
      </c>
    </row>
    <row r="89" spans="1:16" x14ac:dyDescent="0.35">
      <c r="A89">
        <f t="shared" si="22"/>
        <v>22</v>
      </c>
      <c r="B89">
        <f t="shared" si="23"/>
        <v>2026</v>
      </c>
      <c r="C89">
        <f t="shared" si="24"/>
        <v>5</v>
      </c>
      <c r="D89" t="str">
        <f>VLOOKUP(C89,MOIS,2, FALSE)</f>
        <v>Mai</v>
      </c>
      <c r="E89" s="6">
        <f t="shared" si="29"/>
        <v>46170</v>
      </c>
      <c r="F89" s="5">
        <f t="shared" si="25"/>
        <v>5</v>
      </c>
      <c r="G89" s="3" t="str">
        <f t="shared" si="15"/>
        <v>Jeudi</v>
      </c>
      <c r="H89" s="12">
        <f t="shared" si="16"/>
        <v>0.33333333333333331</v>
      </c>
      <c r="I89" s="12">
        <f t="shared" si="17"/>
        <v>0.5</v>
      </c>
      <c r="J89" s="12">
        <f t="shared" si="18"/>
        <v>0.54166666666666663</v>
      </c>
      <c r="K89" s="12">
        <f t="shared" si="19"/>
        <v>0.6958333333333333</v>
      </c>
      <c r="L89" s="12">
        <f t="shared" si="20"/>
        <v>0</v>
      </c>
      <c r="M89" s="12">
        <f t="shared" si="21"/>
        <v>0</v>
      </c>
      <c r="N89" s="2">
        <f t="shared" si="26"/>
        <v>0.32083333333333341</v>
      </c>
      <c r="O89" s="9">
        <f t="shared" si="27"/>
        <v>7</v>
      </c>
      <c r="P89" s="9">
        <f t="shared" si="28"/>
        <v>7.7</v>
      </c>
    </row>
    <row r="90" spans="1:16" x14ac:dyDescent="0.35">
      <c r="A90">
        <f t="shared" si="22"/>
        <v>22</v>
      </c>
      <c r="B90">
        <f t="shared" si="23"/>
        <v>2026</v>
      </c>
      <c r="C90">
        <f t="shared" si="24"/>
        <v>5</v>
      </c>
      <c r="D90" t="str">
        <f>VLOOKUP(C90,MOIS,2, FALSE)</f>
        <v>Mai</v>
      </c>
      <c r="E90" s="6">
        <f t="shared" si="29"/>
        <v>46171</v>
      </c>
      <c r="F90" s="5">
        <f t="shared" si="25"/>
        <v>6</v>
      </c>
      <c r="G90" s="3" t="str">
        <f t="shared" si="15"/>
        <v>Vendredi</v>
      </c>
      <c r="H90" s="12">
        <f t="shared" si="16"/>
        <v>0.33333333333333331</v>
      </c>
      <c r="I90" s="12">
        <f t="shared" si="17"/>
        <v>0.5</v>
      </c>
      <c r="J90" s="12">
        <f t="shared" si="18"/>
        <v>0.54166666666666663</v>
      </c>
      <c r="K90" s="12">
        <f t="shared" si="19"/>
        <v>0.6958333333333333</v>
      </c>
      <c r="L90" s="12">
        <f t="shared" si="20"/>
        <v>0</v>
      </c>
      <c r="M90" s="12">
        <f t="shared" si="21"/>
        <v>0</v>
      </c>
      <c r="N90" s="2">
        <f t="shared" si="26"/>
        <v>0.32083333333333341</v>
      </c>
      <c r="O90" s="9">
        <f t="shared" si="27"/>
        <v>7</v>
      </c>
      <c r="P90" s="9">
        <f t="shared" si="28"/>
        <v>7.7</v>
      </c>
    </row>
    <row r="91" spans="1:16" x14ac:dyDescent="0.35">
      <c r="A91">
        <f t="shared" si="22"/>
        <v>22</v>
      </c>
      <c r="B91">
        <f t="shared" si="23"/>
        <v>2026</v>
      </c>
      <c r="C91">
        <f t="shared" si="24"/>
        <v>5</v>
      </c>
      <c r="D91" t="str">
        <f>VLOOKUP(C91,MOIS,2, FALSE)</f>
        <v>Mai</v>
      </c>
      <c r="E91" s="6">
        <f t="shared" si="29"/>
        <v>46172</v>
      </c>
      <c r="F91" s="5">
        <f t="shared" si="25"/>
        <v>7</v>
      </c>
      <c r="G91" s="3" t="str">
        <f t="shared" si="15"/>
        <v>Samedi</v>
      </c>
      <c r="H91" s="12">
        <f t="shared" si="16"/>
        <v>0</v>
      </c>
      <c r="I91" s="12">
        <f t="shared" si="17"/>
        <v>0</v>
      </c>
      <c r="J91" s="12">
        <f t="shared" si="18"/>
        <v>0</v>
      </c>
      <c r="K91" s="12">
        <f t="shared" si="19"/>
        <v>0</v>
      </c>
      <c r="L91" s="12">
        <f t="shared" si="20"/>
        <v>0</v>
      </c>
      <c r="M91" s="12">
        <f t="shared" si="21"/>
        <v>0</v>
      </c>
      <c r="N91" s="2">
        <f t="shared" si="26"/>
        <v>0</v>
      </c>
      <c r="O91" s="9">
        <f t="shared" si="27"/>
        <v>0</v>
      </c>
      <c r="P91" s="9">
        <f t="shared" si="28"/>
        <v>0</v>
      </c>
    </row>
    <row r="92" spans="1:16" x14ac:dyDescent="0.35">
      <c r="A92">
        <f t="shared" si="22"/>
        <v>23</v>
      </c>
      <c r="B92">
        <f t="shared" si="23"/>
        <v>2026</v>
      </c>
      <c r="C92">
        <f t="shared" si="24"/>
        <v>5</v>
      </c>
      <c r="D92" t="str">
        <f>VLOOKUP(C92,MOIS,2, FALSE)</f>
        <v>Mai</v>
      </c>
      <c r="E92" s="6">
        <f t="shared" si="29"/>
        <v>46173</v>
      </c>
      <c r="F92" s="5">
        <f t="shared" si="25"/>
        <v>1</v>
      </c>
      <c r="G92" s="3" t="str">
        <f t="shared" si="15"/>
        <v>Dimanche</v>
      </c>
      <c r="H92" s="12">
        <f t="shared" si="16"/>
        <v>0</v>
      </c>
      <c r="I92" s="12">
        <f t="shared" si="17"/>
        <v>0</v>
      </c>
      <c r="J92" s="12">
        <f t="shared" si="18"/>
        <v>0</v>
      </c>
      <c r="K92" s="12">
        <f t="shared" si="19"/>
        <v>0</v>
      </c>
      <c r="L92" s="12">
        <f t="shared" si="20"/>
        <v>0</v>
      </c>
      <c r="M92" s="12">
        <f t="shared" si="21"/>
        <v>0</v>
      </c>
      <c r="N92" s="2">
        <f t="shared" si="26"/>
        <v>0</v>
      </c>
      <c r="O92" s="9">
        <f t="shared" si="27"/>
        <v>0</v>
      </c>
      <c r="P92" s="9">
        <f t="shared" si="28"/>
        <v>0</v>
      </c>
    </row>
    <row r="93" spans="1:16" x14ac:dyDescent="0.35">
      <c r="A93">
        <f t="shared" si="22"/>
        <v>23</v>
      </c>
      <c r="B93">
        <f t="shared" si="23"/>
        <v>2026</v>
      </c>
      <c r="C93">
        <f t="shared" si="24"/>
        <v>6</v>
      </c>
      <c r="D93" t="str">
        <f>VLOOKUP(C93,MOIS,2, FALSE)</f>
        <v>Juin</v>
      </c>
      <c r="E93" s="6">
        <f t="shared" si="29"/>
        <v>46174</v>
      </c>
      <c r="F93" s="5">
        <f t="shared" si="25"/>
        <v>2</v>
      </c>
      <c r="G93" s="3" t="str">
        <f t="shared" si="15"/>
        <v>Lundi</v>
      </c>
      <c r="H93" s="12">
        <f t="shared" si="16"/>
        <v>0.33333333333333331</v>
      </c>
      <c r="I93" s="12">
        <f t="shared" si="17"/>
        <v>0.5</v>
      </c>
      <c r="J93" s="12">
        <f t="shared" si="18"/>
        <v>0.54166666666666663</v>
      </c>
      <c r="K93" s="12">
        <f t="shared" si="19"/>
        <v>0.6958333333333333</v>
      </c>
      <c r="L93" s="12">
        <f t="shared" si="20"/>
        <v>0</v>
      </c>
      <c r="M93" s="12">
        <f t="shared" si="21"/>
        <v>0</v>
      </c>
      <c r="N93" s="2">
        <f t="shared" si="26"/>
        <v>0.32083333333333341</v>
      </c>
      <c r="O93" s="9">
        <f t="shared" si="27"/>
        <v>7</v>
      </c>
      <c r="P93" s="9">
        <f t="shared" si="28"/>
        <v>7.7</v>
      </c>
    </row>
    <row r="94" spans="1:16" x14ac:dyDescent="0.35">
      <c r="A94">
        <f t="shared" si="22"/>
        <v>23</v>
      </c>
      <c r="B94">
        <f t="shared" si="23"/>
        <v>2026</v>
      </c>
      <c r="C94">
        <f t="shared" si="24"/>
        <v>6</v>
      </c>
      <c r="D94" t="str">
        <f>VLOOKUP(C94,MOIS,2, FALSE)</f>
        <v>Juin</v>
      </c>
      <c r="E94" s="6">
        <f t="shared" si="29"/>
        <v>46175</v>
      </c>
      <c r="F94" s="5">
        <f t="shared" si="25"/>
        <v>3</v>
      </c>
      <c r="G94" s="3" t="str">
        <f t="shared" si="15"/>
        <v>Mardi</v>
      </c>
      <c r="H94" s="12">
        <f t="shared" si="16"/>
        <v>0.33333333333333331</v>
      </c>
      <c r="I94" s="12">
        <f t="shared" si="17"/>
        <v>0.5</v>
      </c>
      <c r="J94" s="12">
        <f t="shared" si="18"/>
        <v>0.54166666666666663</v>
      </c>
      <c r="K94" s="12">
        <f t="shared" si="19"/>
        <v>0.6958333333333333</v>
      </c>
      <c r="L94" s="12">
        <f t="shared" si="20"/>
        <v>0</v>
      </c>
      <c r="M94" s="12">
        <f t="shared" si="21"/>
        <v>0</v>
      </c>
      <c r="N94" s="2">
        <f t="shared" si="26"/>
        <v>0.32083333333333341</v>
      </c>
      <c r="O94" s="9">
        <f t="shared" si="27"/>
        <v>7</v>
      </c>
      <c r="P94" s="9">
        <f t="shared" si="28"/>
        <v>7.7</v>
      </c>
    </row>
    <row r="95" spans="1:16" x14ac:dyDescent="0.35">
      <c r="A95">
        <f t="shared" si="22"/>
        <v>23</v>
      </c>
      <c r="B95">
        <f t="shared" si="23"/>
        <v>2026</v>
      </c>
      <c r="C95">
        <f t="shared" si="24"/>
        <v>6</v>
      </c>
      <c r="D95" t="str">
        <f>VLOOKUP(C95,MOIS,2, FALSE)</f>
        <v>Juin</v>
      </c>
      <c r="E95" s="6">
        <f t="shared" si="29"/>
        <v>46176</v>
      </c>
      <c r="F95" s="5">
        <f t="shared" si="25"/>
        <v>4</v>
      </c>
      <c r="G95" s="3" t="str">
        <f t="shared" si="15"/>
        <v>Mercredi</v>
      </c>
      <c r="H95" s="12">
        <f t="shared" si="16"/>
        <v>0.33333333333333331</v>
      </c>
      <c r="I95" s="12">
        <f t="shared" si="17"/>
        <v>0.5</v>
      </c>
      <c r="J95" s="12">
        <f t="shared" si="18"/>
        <v>0.54166666666666663</v>
      </c>
      <c r="K95" s="12">
        <f t="shared" si="19"/>
        <v>0.6958333333333333</v>
      </c>
      <c r="L95" s="12">
        <f t="shared" si="20"/>
        <v>0</v>
      </c>
      <c r="M95" s="12">
        <f t="shared" si="21"/>
        <v>0</v>
      </c>
      <c r="N95" s="2">
        <f t="shared" si="26"/>
        <v>0.32083333333333341</v>
      </c>
      <c r="O95" s="9">
        <f t="shared" si="27"/>
        <v>7</v>
      </c>
      <c r="P95" s="9">
        <f t="shared" si="28"/>
        <v>7.7</v>
      </c>
    </row>
    <row r="96" spans="1:16" x14ac:dyDescent="0.35">
      <c r="A96">
        <f t="shared" si="22"/>
        <v>23</v>
      </c>
      <c r="B96">
        <f t="shared" si="23"/>
        <v>2026</v>
      </c>
      <c r="C96">
        <f t="shared" si="24"/>
        <v>6</v>
      </c>
      <c r="D96" t="str">
        <f>VLOOKUP(C96,MOIS,2, FALSE)</f>
        <v>Juin</v>
      </c>
      <c r="E96" s="6">
        <f t="shared" si="29"/>
        <v>46177</v>
      </c>
      <c r="F96" s="5">
        <f t="shared" si="25"/>
        <v>5</v>
      </c>
      <c r="G96" s="3" t="str">
        <f t="shared" si="15"/>
        <v>Jeudi</v>
      </c>
      <c r="H96" s="12">
        <f t="shared" si="16"/>
        <v>0.33333333333333331</v>
      </c>
      <c r="I96" s="12">
        <f t="shared" si="17"/>
        <v>0.5</v>
      </c>
      <c r="J96" s="12">
        <f t="shared" si="18"/>
        <v>0.54166666666666663</v>
      </c>
      <c r="K96" s="12">
        <f t="shared" si="19"/>
        <v>0.6958333333333333</v>
      </c>
      <c r="L96" s="12">
        <f t="shared" si="20"/>
        <v>0</v>
      </c>
      <c r="M96" s="12">
        <f t="shared" si="21"/>
        <v>0</v>
      </c>
      <c r="N96" s="2">
        <f t="shared" si="26"/>
        <v>0.32083333333333341</v>
      </c>
      <c r="O96" s="9">
        <f t="shared" si="27"/>
        <v>7</v>
      </c>
      <c r="P96" s="9">
        <f t="shared" si="28"/>
        <v>7.7</v>
      </c>
    </row>
    <row r="97" spans="1:16" x14ac:dyDescent="0.35">
      <c r="A97">
        <f t="shared" si="22"/>
        <v>23</v>
      </c>
      <c r="B97">
        <f t="shared" si="23"/>
        <v>2026</v>
      </c>
      <c r="C97">
        <f t="shared" si="24"/>
        <v>6</v>
      </c>
      <c r="D97" t="str">
        <f>VLOOKUP(C97,MOIS,2, FALSE)</f>
        <v>Juin</v>
      </c>
      <c r="E97" s="6">
        <f t="shared" si="29"/>
        <v>46178</v>
      </c>
      <c r="F97" s="5">
        <f t="shared" si="25"/>
        <v>6</v>
      </c>
      <c r="G97" s="3" t="str">
        <f t="shared" si="15"/>
        <v>Vendredi</v>
      </c>
      <c r="H97" s="12">
        <f t="shared" si="16"/>
        <v>0.33333333333333331</v>
      </c>
      <c r="I97" s="12">
        <f t="shared" si="17"/>
        <v>0.5</v>
      </c>
      <c r="J97" s="12">
        <f t="shared" si="18"/>
        <v>0.54166666666666663</v>
      </c>
      <c r="K97" s="12">
        <f t="shared" si="19"/>
        <v>0.6958333333333333</v>
      </c>
      <c r="L97" s="12">
        <f t="shared" si="20"/>
        <v>0</v>
      </c>
      <c r="M97" s="12">
        <f t="shared" si="21"/>
        <v>0</v>
      </c>
      <c r="N97" s="2">
        <f t="shared" si="26"/>
        <v>0.32083333333333341</v>
      </c>
      <c r="O97" s="9">
        <f t="shared" si="27"/>
        <v>7</v>
      </c>
      <c r="P97" s="9">
        <f t="shared" si="28"/>
        <v>7.7</v>
      </c>
    </row>
    <row r="98" spans="1:16" x14ac:dyDescent="0.35">
      <c r="A98">
        <f t="shared" si="22"/>
        <v>23</v>
      </c>
      <c r="B98">
        <f t="shared" si="23"/>
        <v>2026</v>
      </c>
      <c r="C98">
        <f t="shared" si="24"/>
        <v>6</v>
      </c>
      <c r="D98" t="str">
        <f>VLOOKUP(C98,MOIS,2, FALSE)</f>
        <v>Juin</v>
      </c>
      <c r="E98" s="6">
        <f t="shared" si="29"/>
        <v>46179</v>
      </c>
      <c r="F98" s="5">
        <f t="shared" si="25"/>
        <v>7</v>
      </c>
      <c r="G98" s="3" t="str">
        <f t="shared" si="15"/>
        <v>Samedi</v>
      </c>
      <c r="H98" s="12">
        <f t="shared" si="16"/>
        <v>0</v>
      </c>
      <c r="I98" s="12">
        <f t="shared" si="17"/>
        <v>0</v>
      </c>
      <c r="J98" s="12">
        <f t="shared" si="18"/>
        <v>0</v>
      </c>
      <c r="K98" s="12">
        <f t="shared" si="19"/>
        <v>0</v>
      </c>
      <c r="L98" s="12">
        <f t="shared" si="20"/>
        <v>0</v>
      </c>
      <c r="M98" s="12">
        <f t="shared" si="21"/>
        <v>0</v>
      </c>
      <c r="N98" s="2">
        <f t="shared" si="26"/>
        <v>0</v>
      </c>
      <c r="O98" s="9">
        <f t="shared" si="27"/>
        <v>0</v>
      </c>
      <c r="P98" s="9">
        <f t="shared" si="28"/>
        <v>0</v>
      </c>
    </row>
    <row r="99" spans="1:16" x14ac:dyDescent="0.35">
      <c r="A99">
        <f t="shared" si="22"/>
        <v>24</v>
      </c>
      <c r="B99">
        <f t="shared" si="23"/>
        <v>2026</v>
      </c>
      <c r="C99">
        <f t="shared" si="24"/>
        <v>6</v>
      </c>
      <c r="D99" t="str">
        <f>VLOOKUP(C99,MOIS,2, FALSE)</f>
        <v>Juin</v>
      </c>
      <c r="E99" s="6">
        <f t="shared" si="29"/>
        <v>46180</v>
      </c>
      <c r="F99" s="5">
        <f t="shared" si="25"/>
        <v>1</v>
      </c>
      <c r="G99" s="3" t="str">
        <f t="shared" si="15"/>
        <v>Dimanche</v>
      </c>
      <c r="H99" s="12">
        <f t="shared" si="16"/>
        <v>0</v>
      </c>
      <c r="I99" s="12">
        <f t="shared" si="17"/>
        <v>0</v>
      </c>
      <c r="J99" s="12">
        <f t="shared" si="18"/>
        <v>0</v>
      </c>
      <c r="K99" s="12">
        <f t="shared" si="19"/>
        <v>0</v>
      </c>
      <c r="L99" s="12">
        <f t="shared" si="20"/>
        <v>0</v>
      </c>
      <c r="M99" s="12">
        <f t="shared" si="21"/>
        <v>0</v>
      </c>
      <c r="N99" s="2">
        <f t="shared" si="26"/>
        <v>0</v>
      </c>
      <c r="O99" s="9">
        <f t="shared" si="27"/>
        <v>0</v>
      </c>
      <c r="P99" s="9">
        <f t="shared" si="28"/>
        <v>0</v>
      </c>
    </row>
    <row r="100" spans="1:16" x14ac:dyDescent="0.35">
      <c r="A100">
        <f t="shared" si="22"/>
        <v>24</v>
      </c>
      <c r="B100">
        <f t="shared" si="23"/>
        <v>2026</v>
      </c>
      <c r="C100">
        <f t="shared" si="24"/>
        <v>6</v>
      </c>
      <c r="D100" t="str">
        <f>VLOOKUP(C100,MOIS,2, FALSE)</f>
        <v>Juin</v>
      </c>
      <c r="E100" s="6">
        <f t="shared" si="29"/>
        <v>46181</v>
      </c>
      <c r="F100" s="5">
        <f t="shared" si="25"/>
        <v>2</v>
      </c>
      <c r="G100" s="3" t="str">
        <f t="shared" si="15"/>
        <v>Lundi</v>
      </c>
      <c r="H100" s="12">
        <f t="shared" si="16"/>
        <v>0.33333333333333331</v>
      </c>
      <c r="I100" s="12">
        <f t="shared" si="17"/>
        <v>0.5</v>
      </c>
      <c r="J100" s="12">
        <f t="shared" si="18"/>
        <v>0.54166666666666663</v>
      </c>
      <c r="K100" s="12">
        <f t="shared" si="19"/>
        <v>0.6958333333333333</v>
      </c>
      <c r="L100" s="12">
        <f t="shared" si="20"/>
        <v>0</v>
      </c>
      <c r="M100" s="12">
        <f t="shared" si="21"/>
        <v>0</v>
      </c>
      <c r="N100" s="2">
        <f t="shared" si="26"/>
        <v>0.32083333333333341</v>
      </c>
      <c r="O100" s="9">
        <f t="shared" si="27"/>
        <v>7</v>
      </c>
      <c r="P100" s="9">
        <f t="shared" si="28"/>
        <v>7.7</v>
      </c>
    </row>
    <row r="101" spans="1:16" x14ac:dyDescent="0.35">
      <c r="A101">
        <f t="shared" si="22"/>
        <v>24</v>
      </c>
      <c r="B101">
        <f t="shared" si="23"/>
        <v>2026</v>
      </c>
      <c r="C101">
        <f t="shared" si="24"/>
        <v>6</v>
      </c>
      <c r="D101" t="str">
        <f>VLOOKUP(C101,MOIS,2, FALSE)</f>
        <v>Juin</v>
      </c>
      <c r="E101" s="6">
        <f t="shared" si="29"/>
        <v>46182</v>
      </c>
      <c r="F101" s="5">
        <f t="shared" si="25"/>
        <v>3</v>
      </c>
      <c r="G101" s="3" t="str">
        <f t="shared" si="15"/>
        <v>Mardi</v>
      </c>
      <c r="H101" s="12">
        <f t="shared" si="16"/>
        <v>0.33333333333333331</v>
      </c>
      <c r="I101" s="12">
        <f t="shared" si="17"/>
        <v>0.5</v>
      </c>
      <c r="J101" s="12">
        <f t="shared" si="18"/>
        <v>0.54166666666666663</v>
      </c>
      <c r="K101" s="12">
        <f t="shared" si="19"/>
        <v>0.6958333333333333</v>
      </c>
      <c r="L101" s="12">
        <f t="shared" si="20"/>
        <v>0</v>
      </c>
      <c r="M101" s="12">
        <f t="shared" si="21"/>
        <v>0</v>
      </c>
      <c r="N101" s="2">
        <f t="shared" si="26"/>
        <v>0.32083333333333341</v>
      </c>
      <c r="O101" s="9">
        <f t="shared" si="27"/>
        <v>7</v>
      </c>
      <c r="P101" s="9">
        <f t="shared" si="28"/>
        <v>7.7</v>
      </c>
    </row>
    <row r="102" spans="1:16" x14ac:dyDescent="0.35">
      <c r="A102">
        <f t="shared" si="22"/>
        <v>24</v>
      </c>
      <c r="B102">
        <f t="shared" si="23"/>
        <v>2026</v>
      </c>
      <c r="C102">
        <f t="shared" si="24"/>
        <v>6</v>
      </c>
      <c r="D102" t="str">
        <f>VLOOKUP(C102,MOIS,2, FALSE)</f>
        <v>Juin</v>
      </c>
      <c r="E102" s="6">
        <f t="shared" si="29"/>
        <v>46183</v>
      </c>
      <c r="F102" s="5">
        <f t="shared" si="25"/>
        <v>4</v>
      </c>
      <c r="G102" s="3" t="str">
        <f t="shared" si="15"/>
        <v>Mercredi</v>
      </c>
      <c r="H102" s="12">
        <f t="shared" si="16"/>
        <v>0.33333333333333331</v>
      </c>
      <c r="I102" s="12">
        <f t="shared" si="17"/>
        <v>0.5</v>
      </c>
      <c r="J102" s="12">
        <f t="shared" si="18"/>
        <v>0.54166666666666663</v>
      </c>
      <c r="K102" s="12">
        <f t="shared" si="19"/>
        <v>0.6958333333333333</v>
      </c>
      <c r="L102" s="12">
        <f t="shared" si="20"/>
        <v>0</v>
      </c>
      <c r="M102" s="12">
        <f t="shared" si="21"/>
        <v>0</v>
      </c>
      <c r="N102" s="2">
        <f t="shared" si="26"/>
        <v>0.32083333333333341</v>
      </c>
      <c r="O102" s="9">
        <f t="shared" si="27"/>
        <v>7</v>
      </c>
      <c r="P102" s="9">
        <f t="shared" si="28"/>
        <v>7.7</v>
      </c>
    </row>
    <row r="103" spans="1:16" x14ac:dyDescent="0.35">
      <c r="A103">
        <f t="shared" si="22"/>
        <v>24</v>
      </c>
      <c r="B103">
        <f t="shared" si="23"/>
        <v>2026</v>
      </c>
      <c r="C103">
        <f t="shared" si="24"/>
        <v>6</v>
      </c>
      <c r="D103" t="str">
        <f>VLOOKUP(C103,MOIS,2, FALSE)</f>
        <v>Juin</v>
      </c>
      <c r="E103" s="6">
        <f t="shared" ref="E103:E166" si="30">E102+1</f>
        <v>46184</v>
      </c>
      <c r="F103" s="5">
        <f t="shared" si="25"/>
        <v>5</v>
      </c>
      <c r="G103" s="3" t="str">
        <f t="shared" si="15"/>
        <v>Jeudi</v>
      </c>
      <c r="H103" s="12">
        <f t="shared" si="16"/>
        <v>0.33333333333333331</v>
      </c>
      <c r="I103" s="12">
        <f t="shared" si="17"/>
        <v>0.5</v>
      </c>
      <c r="J103" s="12">
        <f t="shared" si="18"/>
        <v>0.54166666666666663</v>
      </c>
      <c r="K103" s="12">
        <f t="shared" si="19"/>
        <v>0.6958333333333333</v>
      </c>
      <c r="L103" s="12">
        <f t="shared" si="20"/>
        <v>0</v>
      </c>
      <c r="M103" s="12">
        <f t="shared" si="21"/>
        <v>0</v>
      </c>
      <c r="N103" s="2">
        <f t="shared" ref="N103:N166" si="31">I103-H103+K103-J103+M103-L103</f>
        <v>0.32083333333333341</v>
      </c>
      <c r="O103" s="9">
        <f t="shared" si="27"/>
        <v>7</v>
      </c>
      <c r="P103" s="9">
        <f t="shared" si="28"/>
        <v>7.7</v>
      </c>
    </row>
    <row r="104" spans="1:16" x14ac:dyDescent="0.35">
      <c r="A104">
        <f t="shared" si="22"/>
        <v>24</v>
      </c>
      <c r="B104">
        <f t="shared" si="23"/>
        <v>2026</v>
      </c>
      <c r="C104">
        <f t="shared" si="24"/>
        <v>6</v>
      </c>
      <c r="D104" t="str">
        <f>VLOOKUP(C104,MOIS,2, FALSE)</f>
        <v>Juin</v>
      </c>
      <c r="E104" s="6">
        <f t="shared" si="30"/>
        <v>46185</v>
      </c>
      <c r="F104" s="5">
        <f t="shared" si="25"/>
        <v>6</v>
      </c>
      <c r="G104" s="3" t="str">
        <f t="shared" si="15"/>
        <v>Vendredi</v>
      </c>
      <c r="H104" s="12">
        <f t="shared" si="16"/>
        <v>0.33333333333333331</v>
      </c>
      <c r="I104" s="12">
        <f t="shared" si="17"/>
        <v>0.5</v>
      </c>
      <c r="J104" s="12">
        <f t="shared" si="18"/>
        <v>0.54166666666666663</v>
      </c>
      <c r="K104" s="12">
        <f t="shared" si="19"/>
        <v>0.6958333333333333</v>
      </c>
      <c r="L104" s="12">
        <f t="shared" si="20"/>
        <v>0</v>
      </c>
      <c r="M104" s="12">
        <f t="shared" si="21"/>
        <v>0</v>
      </c>
      <c r="N104" s="2">
        <f t="shared" si="31"/>
        <v>0.32083333333333341</v>
      </c>
      <c r="O104" s="9">
        <f t="shared" si="27"/>
        <v>7</v>
      </c>
      <c r="P104" s="9">
        <f t="shared" si="28"/>
        <v>7.7</v>
      </c>
    </row>
    <row r="105" spans="1:16" x14ac:dyDescent="0.35">
      <c r="A105">
        <f t="shared" si="22"/>
        <v>24</v>
      </c>
      <c r="B105">
        <f t="shared" si="23"/>
        <v>2026</v>
      </c>
      <c r="C105">
        <f t="shared" si="24"/>
        <v>6</v>
      </c>
      <c r="D105" t="str">
        <f>VLOOKUP(C105,MOIS,2, FALSE)</f>
        <v>Juin</v>
      </c>
      <c r="E105" s="6">
        <f t="shared" si="30"/>
        <v>46186</v>
      </c>
      <c r="F105" s="5">
        <f t="shared" si="25"/>
        <v>7</v>
      </c>
      <c r="G105" s="3" t="str">
        <f t="shared" si="15"/>
        <v>Samedi</v>
      </c>
      <c r="H105" s="12">
        <f t="shared" si="16"/>
        <v>0</v>
      </c>
      <c r="I105" s="12">
        <f t="shared" si="17"/>
        <v>0</v>
      </c>
      <c r="J105" s="12">
        <f t="shared" si="18"/>
        <v>0</v>
      </c>
      <c r="K105" s="12">
        <f t="shared" si="19"/>
        <v>0</v>
      </c>
      <c r="L105" s="12">
        <f t="shared" si="20"/>
        <v>0</v>
      </c>
      <c r="M105" s="12">
        <f t="shared" si="21"/>
        <v>0</v>
      </c>
      <c r="N105" s="2">
        <f t="shared" si="31"/>
        <v>0</v>
      </c>
      <c r="O105" s="9">
        <f t="shared" si="27"/>
        <v>0</v>
      </c>
      <c r="P105" s="9">
        <f t="shared" si="28"/>
        <v>0</v>
      </c>
    </row>
    <row r="106" spans="1:16" x14ac:dyDescent="0.35">
      <c r="A106">
        <f t="shared" si="22"/>
        <v>25</v>
      </c>
      <c r="B106">
        <f t="shared" si="23"/>
        <v>2026</v>
      </c>
      <c r="C106">
        <f t="shared" si="24"/>
        <v>6</v>
      </c>
      <c r="D106" t="str">
        <f>VLOOKUP(C106,MOIS,2, FALSE)</f>
        <v>Juin</v>
      </c>
      <c r="E106" s="6">
        <f t="shared" si="30"/>
        <v>46187</v>
      </c>
      <c r="F106" s="5">
        <f t="shared" si="25"/>
        <v>1</v>
      </c>
      <c r="G106" s="3" t="str">
        <f t="shared" si="15"/>
        <v>Dimanche</v>
      </c>
      <c r="H106" s="12">
        <f t="shared" si="16"/>
        <v>0</v>
      </c>
      <c r="I106" s="12">
        <f t="shared" si="17"/>
        <v>0</v>
      </c>
      <c r="J106" s="12">
        <f t="shared" si="18"/>
        <v>0</v>
      </c>
      <c r="K106" s="12">
        <f t="shared" si="19"/>
        <v>0</v>
      </c>
      <c r="L106" s="12">
        <f t="shared" si="20"/>
        <v>0</v>
      </c>
      <c r="M106" s="12">
        <f t="shared" si="21"/>
        <v>0</v>
      </c>
      <c r="N106" s="2">
        <f t="shared" si="31"/>
        <v>0</v>
      </c>
      <c r="O106" s="9">
        <f t="shared" si="27"/>
        <v>0</v>
      </c>
      <c r="P106" s="9">
        <f t="shared" si="28"/>
        <v>0</v>
      </c>
    </row>
    <row r="107" spans="1:16" x14ac:dyDescent="0.35">
      <c r="A107">
        <f t="shared" si="22"/>
        <v>25</v>
      </c>
      <c r="B107">
        <f t="shared" si="23"/>
        <v>2026</v>
      </c>
      <c r="C107">
        <f t="shared" si="24"/>
        <v>6</v>
      </c>
      <c r="D107" t="str">
        <f>VLOOKUP(C107,MOIS,2, FALSE)</f>
        <v>Juin</v>
      </c>
      <c r="E107" s="6">
        <f t="shared" si="30"/>
        <v>46188</v>
      </c>
      <c r="F107" s="5">
        <f t="shared" si="25"/>
        <v>2</v>
      </c>
      <c r="G107" s="3" t="str">
        <f t="shared" si="15"/>
        <v>Lundi</v>
      </c>
      <c r="H107" s="12">
        <f t="shared" si="16"/>
        <v>0.33333333333333331</v>
      </c>
      <c r="I107" s="12">
        <f t="shared" si="17"/>
        <v>0.5</v>
      </c>
      <c r="J107" s="12">
        <f t="shared" si="18"/>
        <v>0.54166666666666663</v>
      </c>
      <c r="K107" s="12">
        <f t="shared" si="19"/>
        <v>0.6958333333333333</v>
      </c>
      <c r="L107" s="12">
        <f t="shared" si="20"/>
        <v>0</v>
      </c>
      <c r="M107" s="12">
        <f t="shared" si="21"/>
        <v>0</v>
      </c>
      <c r="N107" s="2">
        <f t="shared" si="31"/>
        <v>0.32083333333333341</v>
      </c>
      <c r="O107" s="9">
        <f t="shared" si="27"/>
        <v>7</v>
      </c>
      <c r="P107" s="9">
        <f t="shared" si="28"/>
        <v>7.7</v>
      </c>
    </row>
    <row r="108" spans="1:16" x14ac:dyDescent="0.35">
      <c r="A108">
        <f t="shared" si="22"/>
        <v>25</v>
      </c>
      <c r="B108">
        <f t="shared" si="23"/>
        <v>2026</v>
      </c>
      <c r="C108">
        <f t="shared" si="24"/>
        <v>6</v>
      </c>
      <c r="D108" t="str">
        <f>VLOOKUP(C108,MOIS,2, FALSE)</f>
        <v>Juin</v>
      </c>
      <c r="E108" s="6">
        <f t="shared" si="30"/>
        <v>46189</v>
      </c>
      <c r="F108" s="5">
        <f t="shared" si="25"/>
        <v>3</v>
      </c>
      <c r="G108" s="3" t="str">
        <f t="shared" si="15"/>
        <v>Mardi</v>
      </c>
      <c r="H108" s="12">
        <f t="shared" si="16"/>
        <v>0.33333333333333331</v>
      </c>
      <c r="I108" s="12">
        <f t="shared" si="17"/>
        <v>0.5</v>
      </c>
      <c r="J108" s="12">
        <f t="shared" si="18"/>
        <v>0.54166666666666663</v>
      </c>
      <c r="K108" s="12">
        <f t="shared" si="19"/>
        <v>0.6958333333333333</v>
      </c>
      <c r="L108" s="12">
        <f t="shared" si="20"/>
        <v>0</v>
      </c>
      <c r="M108" s="12">
        <f t="shared" si="21"/>
        <v>0</v>
      </c>
      <c r="N108" s="2">
        <f t="shared" si="31"/>
        <v>0.32083333333333341</v>
      </c>
      <c r="O108" s="9">
        <f t="shared" si="27"/>
        <v>7</v>
      </c>
      <c r="P108" s="9">
        <f t="shared" si="28"/>
        <v>7.7</v>
      </c>
    </row>
    <row r="109" spans="1:16" x14ac:dyDescent="0.35">
      <c r="A109">
        <f t="shared" si="22"/>
        <v>25</v>
      </c>
      <c r="B109">
        <f t="shared" si="23"/>
        <v>2026</v>
      </c>
      <c r="C109">
        <f t="shared" si="24"/>
        <v>6</v>
      </c>
      <c r="D109" t="str">
        <f>VLOOKUP(C109,MOIS,2, FALSE)</f>
        <v>Juin</v>
      </c>
      <c r="E109" s="6">
        <f t="shared" si="30"/>
        <v>46190</v>
      </c>
      <c r="F109" s="5">
        <f t="shared" si="25"/>
        <v>4</v>
      </c>
      <c r="G109" s="3" t="str">
        <f t="shared" si="15"/>
        <v>Mercredi</v>
      </c>
      <c r="H109" s="12">
        <f t="shared" si="16"/>
        <v>0.33333333333333331</v>
      </c>
      <c r="I109" s="12">
        <f t="shared" si="17"/>
        <v>0.5</v>
      </c>
      <c r="J109" s="12">
        <f t="shared" si="18"/>
        <v>0.54166666666666663</v>
      </c>
      <c r="K109" s="12">
        <f t="shared" si="19"/>
        <v>0.6958333333333333</v>
      </c>
      <c r="L109" s="12">
        <f t="shared" si="20"/>
        <v>0</v>
      </c>
      <c r="M109" s="12">
        <f t="shared" si="21"/>
        <v>0</v>
      </c>
      <c r="N109" s="2">
        <f t="shared" si="31"/>
        <v>0.32083333333333341</v>
      </c>
      <c r="O109" s="9">
        <f t="shared" si="27"/>
        <v>7</v>
      </c>
      <c r="P109" s="9">
        <f t="shared" si="28"/>
        <v>7.7</v>
      </c>
    </row>
    <row r="110" spans="1:16" x14ac:dyDescent="0.35">
      <c r="A110">
        <f t="shared" si="22"/>
        <v>25</v>
      </c>
      <c r="B110">
        <f t="shared" si="23"/>
        <v>2026</v>
      </c>
      <c r="C110">
        <f t="shared" si="24"/>
        <v>6</v>
      </c>
      <c r="D110" t="str">
        <f>VLOOKUP(C110,MOIS,2, FALSE)</f>
        <v>Juin</v>
      </c>
      <c r="E110" s="6">
        <f t="shared" si="30"/>
        <v>46191</v>
      </c>
      <c r="F110" s="5">
        <f t="shared" si="25"/>
        <v>5</v>
      </c>
      <c r="G110" s="3" t="str">
        <f t="shared" si="15"/>
        <v>Jeudi</v>
      </c>
      <c r="H110" s="12">
        <f t="shared" si="16"/>
        <v>0.33333333333333331</v>
      </c>
      <c r="I110" s="12">
        <f t="shared" si="17"/>
        <v>0.5</v>
      </c>
      <c r="J110" s="12">
        <f t="shared" si="18"/>
        <v>0.54166666666666663</v>
      </c>
      <c r="K110" s="12">
        <f t="shared" si="19"/>
        <v>0.6958333333333333</v>
      </c>
      <c r="L110" s="12">
        <f t="shared" si="20"/>
        <v>0</v>
      </c>
      <c r="M110" s="12">
        <f t="shared" si="21"/>
        <v>0</v>
      </c>
      <c r="N110" s="2">
        <f t="shared" si="31"/>
        <v>0.32083333333333341</v>
      </c>
      <c r="O110" s="9">
        <f t="shared" si="27"/>
        <v>7</v>
      </c>
      <c r="P110" s="9">
        <f t="shared" si="28"/>
        <v>7.7</v>
      </c>
    </row>
    <row r="111" spans="1:16" x14ac:dyDescent="0.35">
      <c r="A111">
        <f t="shared" si="22"/>
        <v>25</v>
      </c>
      <c r="B111">
        <f t="shared" si="23"/>
        <v>2026</v>
      </c>
      <c r="C111">
        <f t="shared" si="24"/>
        <v>6</v>
      </c>
      <c r="D111" t="str">
        <f>VLOOKUP(C111,MOIS,2, FALSE)</f>
        <v>Juin</v>
      </c>
      <c r="E111" s="6">
        <f t="shared" si="30"/>
        <v>46192</v>
      </c>
      <c r="F111" s="5">
        <f t="shared" si="25"/>
        <v>6</v>
      </c>
      <c r="G111" s="3" t="str">
        <f t="shared" si="15"/>
        <v>Vendredi</v>
      </c>
      <c r="H111" s="12">
        <f t="shared" si="16"/>
        <v>0.33333333333333331</v>
      </c>
      <c r="I111" s="12">
        <f t="shared" si="17"/>
        <v>0.5</v>
      </c>
      <c r="J111" s="12">
        <f t="shared" si="18"/>
        <v>0.54166666666666663</v>
      </c>
      <c r="K111" s="12">
        <f t="shared" si="19"/>
        <v>0.6958333333333333</v>
      </c>
      <c r="L111" s="12">
        <f t="shared" si="20"/>
        <v>0</v>
      </c>
      <c r="M111" s="12">
        <f t="shared" si="21"/>
        <v>0</v>
      </c>
      <c r="N111" s="2">
        <f t="shared" si="31"/>
        <v>0.32083333333333341</v>
      </c>
      <c r="O111" s="9">
        <f t="shared" si="27"/>
        <v>7</v>
      </c>
      <c r="P111" s="9">
        <f t="shared" si="28"/>
        <v>7.7</v>
      </c>
    </row>
    <row r="112" spans="1:16" x14ac:dyDescent="0.35">
      <c r="A112">
        <f t="shared" si="22"/>
        <v>25</v>
      </c>
      <c r="B112">
        <f t="shared" si="23"/>
        <v>2026</v>
      </c>
      <c r="C112">
        <f t="shared" si="24"/>
        <v>6</v>
      </c>
      <c r="D112" t="str">
        <f>VLOOKUP(C112,MOIS,2, FALSE)</f>
        <v>Juin</v>
      </c>
      <c r="E112" s="6">
        <f t="shared" si="30"/>
        <v>46193</v>
      </c>
      <c r="F112" s="5">
        <f t="shared" si="25"/>
        <v>7</v>
      </c>
      <c r="G112" s="3" t="str">
        <f t="shared" si="15"/>
        <v>Samedi</v>
      </c>
      <c r="H112" s="12">
        <f t="shared" si="16"/>
        <v>0</v>
      </c>
      <c r="I112" s="12">
        <f t="shared" si="17"/>
        <v>0</v>
      </c>
      <c r="J112" s="12">
        <f t="shared" si="18"/>
        <v>0</v>
      </c>
      <c r="K112" s="12">
        <f t="shared" si="19"/>
        <v>0</v>
      </c>
      <c r="L112" s="12">
        <f t="shared" si="20"/>
        <v>0</v>
      </c>
      <c r="M112" s="12">
        <f t="shared" si="21"/>
        <v>0</v>
      </c>
      <c r="N112" s="2">
        <f t="shared" si="31"/>
        <v>0</v>
      </c>
      <c r="O112" s="9">
        <f t="shared" si="27"/>
        <v>0</v>
      </c>
      <c r="P112" s="9">
        <f t="shared" si="28"/>
        <v>0</v>
      </c>
    </row>
    <row r="113" spans="1:16" x14ac:dyDescent="0.35">
      <c r="A113">
        <f t="shared" si="22"/>
        <v>26</v>
      </c>
      <c r="B113">
        <f t="shared" si="23"/>
        <v>2026</v>
      </c>
      <c r="C113">
        <f t="shared" si="24"/>
        <v>6</v>
      </c>
      <c r="D113" t="str">
        <f>VLOOKUP(C113,MOIS,2, FALSE)</f>
        <v>Juin</v>
      </c>
      <c r="E113" s="6">
        <f t="shared" si="30"/>
        <v>46194</v>
      </c>
      <c r="F113" s="5">
        <f t="shared" si="25"/>
        <v>1</v>
      </c>
      <c r="G113" s="3" t="str">
        <f t="shared" si="15"/>
        <v>Dimanche</v>
      </c>
      <c r="H113" s="12">
        <f t="shared" si="16"/>
        <v>0</v>
      </c>
      <c r="I113" s="12">
        <f t="shared" si="17"/>
        <v>0</v>
      </c>
      <c r="J113" s="12">
        <f t="shared" si="18"/>
        <v>0</v>
      </c>
      <c r="K113" s="12">
        <f t="shared" si="19"/>
        <v>0</v>
      </c>
      <c r="L113" s="12">
        <f t="shared" si="20"/>
        <v>0</v>
      </c>
      <c r="M113" s="12">
        <f t="shared" si="21"/>
        <v>0</v>
      </c>
      <c r="N113" s="2">
        <f t="shared" si="31"/>
        <v>0</v>
      </c>
      <c r="O113" s="9">
        <f t="shared" si="27"/>
        <v>0</v>
      </c>
      <c r="P113" s="9">
        <f t="shared" si="28"/>
        <v>0</v>
      </c>
    </row>
    <row r="114" spans="1:16" x14ac:dyDescent="0.35">
      <c r="A114">
        <f t="shared" si="22"/>
        <v>26</v>
      </c>
      <c r="B114">
        <f t="shared" si="23"/>
        <v>2026</v>
      </c>
      <c r="C114">
        <f t="shared" si="24"/>
        <v>6</v>
      </c>
      <c r="D114" t="str">
        <f>VLOOKUP(C114,MOIS,2, FALSE)</f>
        <v>Juin</v>
      </c>
      <c r="E114" s="6">
        <f t="shared" si="30"/>
        <v>46195</v>
      </c>
      <c r="F114" s="5">
        <f t="shared" si="25"/>
        <v>2</v>
      </c>
      <c r="G114" s="3" t="str">
        <f t="shared" si="15"/>
        <v>Lundi</v>
      </c>
      <c r="H114" s="12">
        <f t="shared" si="16"/>
        <v>0.33333333333333331</v>
      </c>
      <c r="I114" s="12">
        <f t="shared" si="17"/>
        <v>0.5</v>
      </c>
      <c r="J114" s="12">
        <f t="shared" si="18"/>
        <v>0.54166666666666663</v>
      </c>
      <c r="K114" s="12">
        <f t="shared" si="19"/>
        <v>0.6958333333333333</v>
      </c>
      <c r="L114" s="12">
        <f t="shared" si="20"/>
        <v>0</v>
      </c>
      <c r="M114" s="12">
        <f t="shared" si="21"/>
        <v>0</v>
      </c>
      <c r="N114" s="2">
        <f t="shared" si="31"/>
        <v>0.32083333333333341</v>
      </c>
      <c r="O114" s="9">
        <f t="shared" si="27"/>
        <v>7</v>
      </c>
      <c r="P114" s="9">
        <f t="shared" si="28"/>
        <v>7.7</v>
      </c>
    </row>
    <row r="115" spans="1:16" x14ac:dyDescent="0.35">
      <c r="A115">
        <f t="shared" si="22"/>
        <v>26</v>
      </c>
      <c r="B115">
        <f t="shared" si="23"/>
        <v>2026</v>
      </c>
      <c r="C115">
        <f t="shared" si="24"/>
        <v>6</v>
      </c>
      <c r="D115" t="str">
        <f>VLOOKUP(C115,MOIS,2, FALSE)</f>
        <v>Juin</v>
      </c>
      <c r="E115" s="6">
        <f t="shared" si="30"/>
        <v>46196</v>
      </c>
      <c r="F115" s="5">
        <f t="shared" si="25"/>
        <v>3</v>
      </c>
      <c r="G115" s="3" t="str">
        <f t="shared" si="15"/>
        <v>Mardi</v>
      </c>
      <c r="H115" s="12">
        <f t="shared" si="16"/>
        <v>0.33333333333333331</v>
      </c>
      <c r="I115" s="12">
        <f t="shared" si="17"/>
        <v>0.5</v>
      </c>
      <c r="J115" s="12">
        <f t="shared" si="18"/>
        <v>0.54166666666666663</v>
      </c>
      <c r="K115" s="12">
        <f t="shared" si="19"/>
        <v>0.6958333333333333</v>
      </c>
      <c r="L115" s="12">
        <f t="shared" si="20"/>
        <v>0</v>
      </c>
      <c r="M115" s="12">
        <f t="shared" si="21"/>
        <v>0</v>
      </c>
      <c r="N115" s="2">
        <f t="shared" si="31"/>
        <v>0.32083333333333341</v>
      </c>
      <c r="O115" s="9">
        <f t="shared" si="27"/>
        <v>7</v>
      </c>
      <c r="P115" s="9">
        <f t="shared" si="28"/>
        <v>7.7</v>
      </c>
    </row>
    <row r="116" spans="1:16" x14ac:dyDescent="0.35">
      <c r="A116">
        <f t="shared" si="22"/>
        <v>26</v>
      </c>
      <c r="B116">
        <f t="shared" si="23"/>
        <v>2026</v>
      </c>
      <c r="C116">
        <f t="shared" si="24"/>
        <v>6</v>
      </c>
      <c r="D116" t="str">
        <f>VLOOKUP(C116,MOIS,2, FALSE)</f>
        <v>Juin</v>
      </c>
      <c r="E116" s="6">
        <f t="shared" si="30"/>
        <v>46197</v>
      </c>
      <c r="F116" s="5">
        <f t="shared" si="25"/>
        <v>4</v>
      </c>
      <c r="G116" s="3" t="str">
        <f t="shared" si="15"/>
        <v>Mercredi</v>
      </c>
      <c r="H116" s="12">
        <f t="shared" si="16"/>
        <v>0.33333333333333331</v>
      </c>
      <c r="I116" s="12">
        <f t="shared" si="17"/>
        <v>0.5</v>
      </c>
      <c r="J116" s="12">
        <f t="shared" si="18"/>
        <v>0.54166666666666663</v>
      </c>
      <c r="K116" s="12">
        <f t="shared" si="19"/>
        <v>0.6958333333333333</v>
      </c>
      <c r="L116" s="12">
        <f t="shared" si="20"/>
        <v>0</v>
      </c>
      <c r="M116" s="12">
        <f t="shared" si="21"/>
        <v>0</v>
      </c>
      <c r="N116" s="2">
        <f t="shared" si="31"/>
        <v>0.32083333333333341</v>
      </c>
      <c r="O116" s="9">
        <f t="shared" si="27"/>
        <v>7</v>
      </c>
      <c r="P116" s="9">
        <f t="shared" si="28"/>
        <v>7.7</v>
      </c>
    </row>
    <row r="117" spans="1:16" x14ac:dyDescent="0.35">
      <c r="A117">
        <f t="shared" si="22"/>
        <v>26</v>
      </c>
      <c r="B117">
        <f t="shared" si="23"/>
        <v>2026</v>
      </c>
      <c r="C117">
        <f t="shared" si="24"/>
        <v>6</v>
      </c>
      <c r="D117" t="str">
        <f>VLOOKUP(C117,MOIS,2, FALSE)</f>
        <v>Juin</v>
      </c>
      <c r="E117" s="6">
        <f t="shared" si="30"/>
        <v>46198</v>
      </c>
      <c r="F117" s="5">
        <f t="shared" si="25"/>
        <v>5</v>
      </c>
      <c r="G117" s="3" t="str">
        <f t="shared" si="15"/>
        <v>Jeudi</v>
      </c>
      <c r="H117" s="12">
        <f t="shared" si="16"/>
        <v>0.33333333333333331</v>
      </c>
      <c r="I117" s="12">
        <f t="shared" si="17"/>
        <v>0.5</v>
      </c>
      <c r="J117" s="12">
        <f t="shared" si="18"/>
        <v>0.54166666666666663</v>
      </c>
      <c r="K117" s="12">
        <f t="shared" si="19"/>
        <v>0.6958333333333333</v>
      </c>
      <c r="L117" s="12">
        <f t="shared" si="20"/>
        <v>0</v>
      </c>
      <c r="M117" s="12">
        <f t="shared" si="21"/>
        <v>0</v>
      </c>
      <c r="N117" s="2">
        <f t="shared" si="31"/>
        <v>0.32083333333333341</v>
      </c>
      <c r="O117" s="9">
        <f t="shared" si="27"/>
        <v>7</v>
      </c>
      <c r="P117" s="9">
        <f t="shared" si="28"/>
        <v>7.7</v>
      </c>
    </row>
    <row r="118" spans="1:16" x14ac:dyDescent="0.35">
      <c r="A118">
        <f t="shared" si="22"/>
        <v>26</v>
      </c>
      <c r="B118">
        <f t="shared" si="23"/>
        <v>2026</v>
      </c>
      <c r="C118">
        <f t="shared" si="24"/>
        <v>6</v>
      </c>
      <c r="D118" t="str">
        <f>VLOOKUP(C118,MOIS,2, FALSE)</f>
        <v>Juin</v>
      </c>
      <c r="E118" s="6">
        <f t="shared" si="30"/>
        <v>46199</v>
      </c>
      <c r="F118" s="5">
        <f t="shared" si="25"/>
        <v>6</v>
      </c>
      <c r="G118" s="3" t="str">
        <f t="shared" si="15"/>
        <v>Vendredi</v>
      </c>
      <c r="H118" s="12">
        <f t="shared" si="16"/>
        <v>0.33333333333333331</v>
      </c>
      <c r="I118" s="12">
        <f t="shared" si="17"/>
        <v>0.5</v>
      </c>
      <c r="J118" s="12">
        <f t="shared" si="18"/>
        <v>0.54166666666666663</v>
      </c>
      <c r="K118" s="12">
        <f t="shared" si="19"/>
        <v>0.6958333333333333</v>
      </c>
      <c r="L118" s="12">
        <f t="shared" si="20"/>
        <v>0</v>
      </c>
      <c r="M118" s="12">
        <f t="shared" si="21"/>
        <v>0</v>
      </c>
      <c r="N118" s="2">
        <f t="shared" si="31"/>
        <v>0.32083333333333341</v>
      </c>
      <c r="O118" s="9">
        <f t="shared" si="27"/>
        <v>7</v>
      </c>
      <c r="P118" s="9">
        <f t="shared" si="28"/>
        <v>7.7</v>
      </c>
    </row>
    <row r="119" spans="1:16" x14ac:dyDescent="0.35">
      <c r="A119">
        <f t="shared" si="22"/>
        <v>26</v>
      </c>
      <c r="B119">
        <f t="shared" si="23"/>
        <v>2026</v>
      </c>
      <c r="C119">
        <f t="shared" si="24"/>
        <v>6</v>
      </c>
      <c r="D119" t="str">
        <f>VLOOKUP(C119,MOIS,2, FALSE)</f>
        <v>Juin</v>
      </c>
      <c r="E119" s="6">
        <f t="shared" si="30"/>
        <v>46200</v>
      </c>
      <c r="F119" s="5">
        <f t="shared" si="25"/>
        <v>7</v>
      </c>
      <c r="G119" s="3" t="str">
        <f t="shared" si="15"/>
        <v>Samedi</v>
      </c>
      <c r="H119" s="12">
        <f t="shared" si="16"/>
        <v>0</v>
      </c>
      <c r="I119" s="12">
        <f t="shared" si="17"/>
        <v>0</v>
      </c>
      <c r="J119" s="12">
        <f t="shared" si="18"/>
        <v>0</v>
      </c>
      <c r="K119" s="12">
        <f t="shared" si="19"/>
        <v>0</v>
      </c>
      <c r="L119" s="12">
        <f t="shared" si="20"/>
        <v>0</v>
      </c>
      <c r="M119" s="12">
        <f t="shared" si="21"/>
        <v>0</v>
      </c>
      <c r="N119" s="2">
        <f t="shared" si="31"/>
        <v>0</v>
      </c>
      <c r="O119" s="9">
        <f t="shared" si="27"/>
        <v>0</v>
      </c>
      <c r="P119" s="9">
        <f t="shared" si="28"/>
        <v>0</v>
      </c>
    </row>
    <row r="120" spans="1:16" x14ac:dyDescent="0.35">
      <c r="A120">
        <f t="shared" si="22"/>
        <v>27</v>
      </c>
      <c r="B120">
        <f t="shared" si="23"/>
        <v>2026</v>
      </c>
      <c r="C120">
        <f t="shared" si="24"/>
        <v>6</v>
      </c>
      <c r="D120" t="str">
        <f>VLOOKUP(C120,MOIS,2, FALSE)</f>
        <v>Juin</v>
      </c>
      <c r="E120" s="6">
        <f t="shared" si="30"/>
        <v>46201</v>
      </c>
      <c r="F120" s="5">
        <f t="shared" si="25"/>
        <v>1</v>
      </c>
      <c r="G120" s="3" t="str">
        <f t="shared" si="15"/>
        <v>Dimanche</v>
      </c>
      <c r="H120" s="12">
        <f t="shared" si="16"/>
        <v>0</v>
      </c>
      <c r="I120" s="12">
        <f t="shared" si="17"/>
        <v>0</v>
      </c>
      <c r="J120" s="12">
        <f t="shared" si="18"/>
        <v>0</v>
      </c>
      <c r="K120" s="12">
        <f t="shared" si="19"/>
        <v>0</v>
      </c>
      <c r="L120" s="12">
        <f t="shared" si="20"/>
        <v>0</v>
      </c>
      <c r="M120" s="12">
        <f t="shared" si="21"/>
        <v>0</v>
      </c>
      <c r="N120" s="2">
        <f t="shared" si="31"/>
        <v>0</v>
      </c>
      <c r="O120" s="9">
        <f t="shared" si="27"/>
        <v>0</v>
      </c>
      <c r="P120" s="9">
        <f t="shared" si="28"/>
        <v>0</v>
      </c>
    </row>
    <row r="121" spans="1:16" x14ac:dyDescent="0.35">
      <c r="A121">
        <f t="shared" si="22"/>
        <v>27</v>
      </c>
      <c r="B121">
        <f t="shared" si="23"/>
        <v>2026</v>
      </c>
      <c r="C121">
        <f t="shared" si="24"/>
        <v>6</v>
      </c>
      <c r="D121" t="str">
        <f>VLOOKUP(C121,MOIS,2, FALSE)</f>
        <v>Juin</v>
      </c>
      <c r="E121" s="6">
        <f t="shared" si="30"/>
        <v>46202</v>
      </c>
      <c r="F121" s="5">
        <f t="shared" si="25"/>
        <v>2</v>
      </c>
      <c r="G121" s="3" t="str">
        <f t="shared" si="15"/>
        <v>Lundi</v>
      </c>
      <c r="H121" s="12">
        <f t="shared" si="16"/>
        <v>0.33333333333333331</v>
      </c>
      <c r="I121" s="12">
        <f t="shared" si="17"/>
        <v>0.5</v>
      </c>
      <c r="J121" s="12">
        <f t="shared" si="18"/>
        <v>0.54166666666666663</v>
      </c>
      <c r="K121" s="12">
        <f t="shared" si="19"/>
        <v>0.6958333333333333</v>
      </c>
      <c r="L121" s="12">
        <f t="shared" si="20"/>
        <v>0</v>
      </c>
      <c r="M121" s="12">
        <f t="shared" si="21"/>
        <v>0</v>
      </c>
      <c r="N121" s="2">
        <f t="shared" si="31"/>
        <v>0.32083333333333341</v>
      </c>
      <c r="O121" s="9">
        <f t="shared" si="27"/>
        <v>7</v>
      </c>
      <c r="P121" s="9">
        <f t="shared" si="28"/>
        <v>7.7</v>
      </c>
    </row>
    <row r="122" spans="1:16" x14ac:dyDescent="0.35">
      <c r="A122">
        <f t="shared" si="22"/>
        <v>27</v>
      </c>
      <c r="B122">
        <f t="shared" si="23"/>
        <v>2026</v>
      </c>
      <c r="C122">
        <f t="shared" si="24"/>
        <v>6</v>
      </c>
      <c r="D122" t="str">
        <f>VLOOKUP(C122,MOIS,2, FALSE)</f>
        <v>Juin</v>
      </c>
      <c r="E122" s="6">
        <f t="shared" si="30"/>
        <v>46203</v>
      </c>
      <c r="F122" s="5">
        <f t="shared" si="25"/>
        <v>3</v>
      </c>
      <c r="G122" s="3" t="str">
        <f t="shared" si="15"/>
        <v>Mardi</v>
      </c>
      <c r="H122" s="12">
        <f t="shared" si="16"/>
        <v>0.33333333333333331</v>
      </c>
      <c r="I122" s="12">
        <f t="shared" si="17"/>
        <v>0.5</v>
      </c>
      <c r="J122" s="12">
        <f t="shared" si="18"/>
        <v>0.54166666666666663</v>
      </c>
      <c r="K122" s="12">
        <f t="shared" si="19"/>
        <v>0.6958333333333333</v>
      </c>
      <c r="L122" s="12">
        <f t="shared" si="20"/>
        <v>0</v>
      </c>
      <c r="M122" s="12">
        <f t="shared" si="21"/>
        <v>0</v>
      </c>
      <c r="N122" s="2">
        <f t="shared" si="31"/>
        <v>0.32083333333333341</v>
      </c>
      <c r="O122" s="9">
        <f t="shared" si="27"/>
        <v>7</v>
      </c>
      <c r="P122" s="9">
        <f t="shared" si="28"/>
        <v>7.7</v>
      </c>
    </row>
    <row r="123" spans="1:16" x14ac:dyDescent="0.35">
      <c r="A123">
        <f t="shared" si="22"/>
        <v>27</v>
      </c>
      <c r="B123">
        <f t="shared" si="23"/>
        <v>2026</v>
      </c>
      <c r="C123">
        <f t="shared" si="24"/>
        <v>7</v>
      </c>
      <c r="D123" t="str">
        <f>VLOOKUP(C123,MOIS,2, FALSE)</f>
        <v>Jullet</v>
      </c>
      <c r="E123" s="6">
        <f t="shared" si="30"/>
        <v>46204</v>
      </c>
      <c r="F123" s="5">
        <f t="shared" si="25"/>
        <v>4</v>
      </c>
      <c r="G123" s="3" t="str">
        <f t="shared" si="15"/>
        <v>Mercredi</v>
      </c>
      <c r="H123" s="12">
        <f t="shared" si="16"/>
        <v>0.33333333333333331</v>
      </c>
      <c r="I123" s="12">
        <f t="shared" si="17"/>
        <v>0.5</v>
      </c>
      <c r="J123" s="12">
        <f t="shared" si="18"/>
        <v>0.54166666666666663</v>
      </c>
      <c r="K123" s="12">
        <f t="shared" si="19"/>
        <v>0.6958333333333333</v>
      </c>
      <c r="L123" s="12">
        <f t="shared" si="20"/>
        <v>0</v>
      </c>
      <c r="M123" s="12">
        <f t="shared" si="21"/>
        <v>0</v>
      </c>
      <c r="N123" s="2">
        <f t="shared" si="31"/>
        <v>0.32083333333333341</v>
      </c>
      <c r="O123" s="9">
        <f t="shared" si="27"/>
        <v>7</v>
      </c>
      <c r="P123" s="9">
        <f t="shared" si="28"/>
        <v>7.7</v>
      </c>
    </row>
    <row r="124" spans="1:16" x14ac:dyDescent="0.35">
      <c r="A124">
        <f t="shared" si="22"/>
        <v>27</v>
      </c>
      <c r="B124">
        <f t="shared" si="23"/>
        <v>2026</v>
      </c>
      <c r="C124">
        <f t="shared" si="24"/>
        <v>7</v>
      </c>
      <c r="D124" t="str">
        <f>VLOOKUP(C124,MOIS,2, FALSE)</f>
        <v>Jullet</v>
      </c>
      <c r="E124" s="6">
        <f t="shared" si="30"/>
        <v>46205</v>
      </c>
      <c r="F124" s="5">
        <f t="shared" si="25"/>
        <v>5</v>
      </c>
      <c r="G124" s="3" t="str">
        <f t="shared" si="15"/>
        <v>Jeudi</v>
      </c>
      <c r="H124" s="12">
        <f t="shared" si="16"/>
        <v>0.33333333333333331</v>
      </c>
      <c r="I124" s="12">
        <f t="shared" si="17"/>
        <v>0.5</v>
      </c>
      <c r="J124" s="12">
        <f t="shared" si="18"/>
        <v>0.54166666666666663</v>
      </c>
      <c r="K124" s="12">
        <f t="shared" si="19"/>
        <v>0.6958333333333333</v>
      </c>
      <c r="L124" s="12">
        <f t="shared" si="20"/>
        <v>0</v>
      </c>
      <c r="M124" s="12">
        <f t="shared" si="21"/>
        <v>0</v>
      </c>
      <c r="N124" s="2">
        <f t="shared" si="31"/>
        <v>0.32083333333333341</v>
      </c>
      <c r="O124" s="9">
        <f t="shared" si="27"/>
        <v>7</v>
      </c>
      <c r="P124" s="9">
        <f t="shared" si="28"/>
        <v>7.7</v>
      </c>
    </row>
    <row r="125" spans="1:16" x14ac:dyDescent="0.35">
      <c r="A125">
        <f t="shared" si="22"/>
        <v>27</v>
      </c>
      <c r="B125">
        <f t="shared" si="23"/>
        <v>2026</v>
      </c>
      <c r="C125">
        <f t="shared" si="24"/>
        <v>7</v>
      </c>
      <c r="D125" t="str">
        <f>VLOOKUP(C125,MOIS,2, FALSE)</f>
        <v>Jullet</v>
      </c>
      <c r="E125" s="6">
        <f t="shared" si="30"/>
        <v>46206</v>
      </c>
      <c r="F125" s="5">
        <f t="shared" si="25"/>
        <v>6</v>
      </c>
      <c r="G125" s="3" t="str">
        <f t="shared" si="15"/>
        <v>Vendredi</v>
      </c>
      <c r="H125" s="12">
        <f t="shared" si="16"/>
        <v>0.33333333333333331</v>
      </c>
      <c r="I125" s="12">
        <f t="shared" si="17"/>
        <v>0.5</v>
      </c>
      <c r="J125" s="12">
        <f t="shared" si="18"/>
        <v>0.54166666666666663</v>
      </c>
      <c r="K125" s="12">
        <f t="shared" si="19"/>
        <v>0.6958333333333333</v>
      </c>
      <c r="L125" s="12">
        <f t="shared" si="20"/>
        <v>0</v>
      </c>
      <c r="M125" s="12">
        <f t="shared" si="21"/>
        <v>0</v>
      </c>
      <c r="N125" s="2">
        <f t="shared" si="31"/>
        <v>0.32083333333333341</v>
      </c>
      <c r="O125" s="9">
        <f t="shared" si="27"/>
        <v>7</v>
      </c>
      <c r="P125" s="9">
        <f t="shared" si="28"/>
        <v>7.7</v>
      </c>
    </row>
    <row r="126" spans="1:16" x14ac:dyDescent="0.35">
      <c r="A126">
        <f t="shared" si="22"/>
        <v>27</v>
      </c>
      <c r="B126">
        <f t="shared" si="23"/>
        <v>2026</v>
      </c>
      <c r="C126">
        <f t="shared" si="24"/>
        <v>7</v>
      </c>
      <c r="D126" t="str">
        <f>VLOOKUP(C126,MOIS,2, FALSE)</f>
        <v>Jullet</v>
      </c>
      <c r="E126" s="6">
        <f t="shared" si="30"/>
        <v>46207</v>
      </c>
      <c r="F126" s="5">
        <f t="shared" si="25"/>
        <v>7</v>
      </c>
      <c r="G126" s="3" t="str">
        <f t="shared" si="15"/>
        <v>Samedi</v>
      </c>
      <c r="H126" s="12">
        <f t="shared" si="16"/>
        <v>0</v>
      </c>
      <c r="I126" s="12">
        <f t="shared" si="17"/>
        <v>0</v>
      </c>
      <c r="J126" s="12">
        <f t="shared" si="18"/>
        <v>0</v>
      </c>
      <c r="K126" s="12">
        <f t="shared" si="19"/>
        <v>0</v>
      </c>
      <c r="L126" s="12">
        <f t="shared" si="20"/>
        <v>0</v>
      </c>
      <c r="M126" s="12">
        <f t="shared" si="21"/>
        <v>0</v>
      </c>
      <c r="N126" s="2">
        <f t="shared" si="31"/>
        <v>0</v>
      </c>
      <c r="O126" s="9">
        <f t="shared" si="27"/>
        <v>0</v>
      </c>
      <c r="P126" s="9">
        <f t="shared" si="28"/>
        <v>0</v>
      </c>
    </row>
    <row r="127" spans="1:16" x14ac:dyDescent="0.35">
      <c r="A127">
        <f t="shared" si="22"/>
        <v>28</v>
      </c>
      <c r="B127">
        <f t="shared" si="23"/>
        <v>2026</v>
      </c>
      <c r="C127">
        <f t="shared" si="24"/>
        <v>7</v>
      </c>
      <c r="D127" t="str">
        <f>VLOOKUP(C127,MOIS,2, FALSE)</f>
        <v>Jullet</v>
      </c>
      <c r="E127" s="6">
        <f t="shared" si="30"/>
        <v>46208</v>
      </c>
      <c r="F127" s="5">
        <f t="shared" si="25"/>
        <v>1</v>
      </c>
      <c r="G127" s="3" t="str">
        <f t="shared" si="15"/>
        <v>Dimanche</v>
      </c>
      <c r="H127" s="12">
        <f t="shared" si="16"/>
        <v>0</v>
      </c>
      <c r="I127" s="12">
        <f t="shared" si="17"/>
        <v>0</v>
      </c>
      <c r="J127" s="12">
        <f t="shared" si="18"/>
        <v>0</v>
      </c>
      <c r="K127" s="12">
        <f t="shared" si="19"/>
        <v>0</v>
      </c>
      <c r="L127" s="12">
        <f t="shared" si="20"/>
        <v>0</v>
      </c>
      <c r="M127" s="12">
        <f t="shared" si="21"/>
        <v>0</v>
      </c>
      <c r="N127" s="2">
        <f t="shared" si="31"/>
        <v>0</v>
      </c>
      <c r="O127" s="9">
        <f t="shared" si="27"/>
        <v>0</v>
      </c>
      <c r="P127" s="9">
        <f t="shared" si="28"/>
        <v>0</v>
      </c>
    </row>
    <row r="128" spans="1:16" x14ac:dyDescent="0.35">
      <c r="A128">
        <f t="shared" si="22"/>
        <v>28</v>
      </c>
      <c r="B128">
        <f t="shared" si="23"/>
        <v>2026</v>
      </c>
      <c r="C128">
        <f t="shared" si="24"/>
        <v>7</v>
      </c>
      <c r="D128" t="str">
        <f>VLOOKUP(C128,MOIS,2, FALSE)</f>
        <v>Jullet</v>
      </c>
      <c r="E128" s="6">
        <f t="shared" si="30"/>
        <v>46209</v>
      </c>
      <c r="F128" s="5">
        <f t="shared" si="25"/>
        <v>2</v>
      </c>
      <c r="G128" s="3" t="str">
        <f t="shared" si="15"/>
        <v>Lundi</v>
      </c>
      <c r="H128" s="12">
        <f t="shared" si="16"/>
        <v>0.33333333333333331</v>
      </c>
      <c r="I128" s="12">
        <f t="shared" si="17"/>
        <v>0.5</v>
      </c>
      <c r="J128" s="12">
        <f t="shared" si="18"/>
        <v>0.54166666666666663</v>
      </c>
      <c r="K128" s="12">
        <f t="shared" si="19"/>
        <v>0.6958333333333333</v>
      </c>
      <c r="L128" s="12">
        <f t="shared" si="20"/>
        <v>0</v>
      </c>
      <c r="M128" s="12">
        <f t="shared" si="21"/>
        <v>0</v>
      </c>
      <c r="N128" s="2">
        <f t="shared" si="31"/>
        <v>0.32083333333333341</v>
      </c>
      <c r="O128" s="9">
        <f t="shared" si="27"/>
        <v>7</v>
      </c>
      <c r="P128" s="9">
        <f t="shared" si="28"/>
        <v>7.7</v>
      </c>
    </row>
    <row r="129" spans="1:16" x14ac:dyDescent="0.35">
      <c r="A129">
        <f t="shared" si="22"/>
        <v>28</v>
      </c>
      <c r="B129">
        <f t="shared" si="23"/>
        <v>2026</v>
      </c>
      <c r="C129">
        <f t="shared" si="24"/>
        <v>7</v>
      </c>
      <c r="D129" t="str">
        <f>VLOOKUP(C129,MOIS,2, FALSE)</f>
        <v>Jullet</v>
      </c>
      <c r="E129" s="6">
        <f t="shared" si="30"/>
        <v>46210</v>
      </c>
      <c r="F129" s="5">
        <f t="shared" si="25"/>
        <v>3</v>
      </c>
      <c r="G129" s="3" t="str">
        <f t="shared" si="15"/>
        <v>Mardi</v>
      </c>
      <c r="H129" s="12">
        <f t="shared" si="16"/>
        <v>0.33333333333333331</v>
      </c>
      <c r="I129" s="12">
        <f t="shared" si="17"/>
        <v>0.5</v>
      </c>
      <c r="J129" s="12">
        <f t="shared" si="18"/>
        <v>0.54166666666666663</v>
      </c>
      <c r="K129" s="12">
        <f t="shared" si="19"/>
        <v>0.6958333333333333</v>
      </c>
      <c r="L129" s="12">
        <f t="shared" si="20"/>
        <v>0</v>
      </c>
      <c r="M129" s="12">
        <f t="shared" si="21"/>
        <v>0</v>
      </c>
      <c r="N129" s="2">
        <f t="shared" si="31"/>
        <v>0.32083333333333341</v>
      </c>
      <c r="O129" s="9">
        <f t="shared" si="27"/>
        <v>7</v>
      </c>
      <c r="P129" s="9">
        <f t="shared" si="28"/>
        <v>7.7</v>
      </c>
    </row>
    <row r="130" spans="1:16" x14ac:dyDescent="0.35">
      <c r="A130">
        <f t="shared" si="22"/>
        <v>28</v>
      </c>
      <c r="B130">
        <f t="shared" si="23"/>
        <v>2026</v>
      </c>
      <c r="C130">
        <f t="shared" si="24"/>
        <v>7</v>
      </c>
      <c r="D130" t="str">
        <f>VLOOKUP(C130,MOIS,2, FALSE)</f>
        <v>Jullet</v>
      </c>
      <c r="E130" s="6">
        <f t="shared" si="30"/>
        <v>46211</v>
      </c>
      <c r="F130" s="5">
        <f t="shared" si="25"/>
        <v>4</v>
      </c>
      <c r="G130" s="3" t="str">
        <f t="shared" ref="G130:G193" si="32">VLOOKUP($F130,TABLEJOUR,2,FALSE)</f>
        <v>Mercredi</v>
      </c>
      <c r="H130" s="12">
        <f t="shared" ref="H130:H193" si="33">VLOOKUP($F130, TABLEJOUR,3,FALSE)</f>
        <v>0.33333333333333331</v>
      </c>
      <c r="I130" s="12">
        <f t="shared" ref="I130:I193" si="34">VLOOKUP($F130, TABLEJOUR,4,FALSE)</f>
        <v>0.5</v>
      </c>
      <c r="J130" s="12">
        <f t="shared" ref="J130:J193" si="35">VLOOKUP($F130, TABLEJOUR,5,FALSE)</f>
        <v>0.54166666666666663</v>
      </c>
      <c r="K130" s="12">
        <f t="shared" ref="K130:K193" si="36">VLOOKUP($F130, TABLEJOUR,6,FALSE)</f>
        <v>0.6958333333333333</v>
      </c>
      <c r="L130" s="12">
        <f t="shared" ref="L130:L193" si="37">VLOOKUP($F130, TABLEJOUR,7,FALSE)</f>
        <v>0</v>
      </c>
      <c r="M130" s="12">
        <f t="shared" ref="M130:M193" si="38">VLOOKUP($F130, TABLEJOUR,8,FALSE)</f>
        <v>0</v>
      </c>
      <c r="N130" s="2">
        <f t="shared" si="31"/>
        <v>0.32083333333333341</v>
      </c>
      <c r="O130" s="9">
        <f t="shared" si="27"/>
        <v>7</v>
      </c>
      <c r="P130" s="9">
        <f t="shared" si="28"/>
        <v>7.7</v>
      </c>
    </row>
    <row r="131" spans="1:16" x14ac:dyDescent="0.35">
      <c r="A131">
        <f t="shared" ref="A131:A194" si="39">WEEKNUM(E131)</f>
        <v>28</v>
      </c>
      <c r="B131">
        <f t="shared" ref="B131:B194" si="40">YEAR(E131)</f>
        <v>2026</v>
      </c>
      <c r="C131">
        <f t="shared" ref="C131:C194" si="41">MONTH(E131)</f>
        <v>7</v>
      </c>
      <c r="D131" t="str">
        <f>VLOOKUP(C131,MOIS,2, FALSE)</f>
        <v>Jullet</v>
      </c>
      <c r="E131" s="6">
        <f t="shared" si="30"/>
        <v>46212</v>
      </c>
      <c r="F131" s="5">
        <f t="shared" ref="F131:F194" si="42">WEEKDAY(E131)</f>
        <v>5</v>
      </c>
      <c r="G131" s="3" t="str">
        <f t="shared" si="32"/>
        <v>Jeudi</v>
      </c>
      <c r="H131" s="12">
        <f t="shared" si="33"/>
        <v>0.33333333333333331</v>
      </c>
      <c r="I131" s="12">
        <f t="shared" si="34"/>
        <v>0.5</v>
      </c>
      <c r="J131" s="12">
        <f t="shared" si="35"/>
        <v>0.54166666666666663</v>
      </c>
      <c r="K131" s="12">
        <f t="shared" si="36"/>
        <v>0.6958333333333333</v>
      </c>
      <c r="L131" s="12">
        <f t="shared" si="37"/>
        <v>0</v>
      </c>
      <c r="M131" s="12">
        <f t="shared" si="38"/>
        <v>0</v>
      </c>
      <c r="N131" s="2">
        <f t="shared" si="31"/>
        <v>0.32083333333333341</v>
      </c>
      <c r="O131" s="9">
        <f t="shared" ref="O131:O194" si="43">HOUR(N131)</f>
        <v>7</v>
      </c>
      <c r="P131" s="9">
        <f t="shared" ref="P131:P194" si="44">INT(O131)+(MINUTE(N131)/60)</f>
        <v>7.7</v>
      </c>
    </row>
    <row r="132" spans="1:16" x14ac:dyDescent="0.35">
      <c r="A132">
        <f t="shared" si="39"/>
        <v>28</v>
      </c>
      <c r="B132">
        <f t="shared" si="40"/>
        <v>2026</v>
      </c>
      <c r="C132">
        <f t="shared" si="41"/>
        <v>7</v>
      </c>
      <c r="D132" t="str">
        <f>VLOOKUP(C132,MOIS,2, FALSE)</f>
        <v>Jullet</v>
      </c>
      <c r="E132" s="6">
        <f t="shared" si="30"/>
        <v>46213</v>
      </c>
      <c r="F132" s="5">
        <f t="shared" si="42"/>
        <v>6</v>
      </c>
      <c r="G132" s="3" t="str">
        <f t="shared" si="32"/>
        <v>Vendredi</v>
      </c>
      <c r="H132" s="12">
        <f t="shared" si="33"/>
        <v>0.33333333333333331</v>
      </c>
      <c r="I132" s="12">
        <f t="shared" si="34"/>
        <v>0.5</v>
      </c>
      <c r="J132" s="12">
        <f t="shared" si="35"/>
        <v>0.54166666666666663</v>
      </c>
      <c r="K132" s="12">
        <f t="shared" si="36"/>
        <v>0.6958333333333333</v>
      </c>
      <c r="L132" s="12">
        <f t="shared" si="37"/>
        <v>0</v>
      </c>
      <c r="M132" s="12">
        <f t="shared" si="38"/>
        <v>0</v>
      </c>
      <c r="N132" s="2">
        <f t="shared" si="31"/>
        <v>0.32083333333333341</v>
      </c>
      <c r="O132" s="9">
        <f t="shared" si="43"/>
        <v>7</v>
      </c>
      <c r="P132" s="9">
        <f t="shared" si="44"/>
        <v>7.7</v>
      </c>
    </row>
    <row r="133" spans="1:16" x14ac:dyDescent="0.35">
      <c r="A133">
        <f t="shared" si="39"/>
        <v>28</v>
      </c>
      <c r="B133">
        <f t="shared" si="40"/>
        <v>2026</v>
      </c>
      <c r="C133">
        <f t="shared" si="41"/>
        <v>7</v>
      </c>
      <c r="D133" t="str">
        <f>VLOOKUP(C133,MOIS,2, FALSE)</f>
        <v>Jullet</v>
      </c>
      <c r="E133" s="6">
        <f t="shared" si="30"/>
        <v>46214</v>
      </c>
      <c r="F133" s="5">
        <f t="shared" si="42"/>
        <v>7</v>
      </c>
      <c r="G133" s="3" t="str">
        <f t="shared" si="32"/>
        <v>Samedi</v>
      </c>
      <c r="H133" s="12">
        <f t="shared" si="33"/>
        <v>0</v>
      </c>
      <c r="I133" s="12">
        <f t="shared" si="34"/>
        <v>0</v>
      </c>
      <c r="J133" s="12">
        <f t="shared" si="35"/>
        <v>0</v>
      </c>
      <c r="K133" s="12">
        <f t="shared" si="36"/>
        <v>0</v>
      </c>
      <c r="L133" s="12">
        <f t="shared" si="37"/>
        <v>0</v>
      </c>
      <c r="M133" s="12">
        <f t="shared" si="38"/>
        <v>0</v>
      </c>
      <c r="N133" s="2">
        <f t="shared" si="31"/>
        <v>0</v>
      </c>
      <c r="O133" s="9">
        <f t="shared" si="43"/>
        <v>0</v>
      </c>
      <c r="P133" s="9">
        <f t="shared" si="44"/>
        <v>0</v>
      </c>
    </row>
    <row r="134" spans="1:16" x14ac:dyDescent="0.35">
      <c r="A134">
        <f t="shared" si="39"/>
        <v>29</v>
      </c>
      <c r="B134">
        <f t="shared" si="40"/>
        <v>2026</v>
      </c>
      <c r="C134">
        <f t="shared" si="41"/>
        <v>7</v>
      </c>
      <c r="D134" t="str">
        <f>VLOOKUP(C134,MOIS,2, FALSE)</f>
        <v>Jullet</v>
      </c>
      <c r="E134" s="6">
        <f t="shared" si="30"/>
        <v>46215</v>
      </c>
      <c r="F134" s="5">
        <f t="shared" si="42"/>
        <v>1</v>
      </c>
      <c r="G134" s="3" t="str">
        <f t="shared" si="32"/>
        <v>Dimanche</v>
      </c>
      <c r="H134" s="12">
        <f t="shared" si="33"/>
        <v>0</v>
      </c>
      <c r="I134" s="12">
        <f t="shared" si="34"/>
        <v>0</v>
      </c>
      <c r="J134" s="12">
        <f t="shared" si="35"/>
        <v>0</v>
      </c>
      <c r="K134" s="12">
        <f t="shared" si="36"/>
        <v>0</v>
      </c>
      <c r="L134" s="12">
        <f t="shared" si="37"/>
        <v>0</v>
      </c>
      <c r="M134" s="12">
        <f t="shared" si="38"/>
        <v>0</v>
      </c>
      <c r="N134" s="2">
        <f t="shared" si="31"/>
        <v>0</v>
      </c>
      <c r="O134" s="9">
        <f t="shared" si="43"/>
        <v>0</v>
      </c>
      <c r="P134" s="9">
        <f t="shared" si="44"/>
        <v>0</v>
      </c>
    </row>
    <row r="135" spans="1:16" x14ac:dyDescent="0.35">
      <c r="A135">
        <f t="shared" si="39"/>
        <v>29</v>
      </c>
      <c r="B135">
        <f t="shared" si="40"/>
        <v>2026</v>
      </c>
      <c r="C135">
        <f t="shared" si="41"/>
        <v>7</v>
      </c>
      <c r="D135" t="str">
        <f>VLOOKUP(C135,MOIS,2, FALSE)</f>
        <v>Jullet</v>
      </c>
      <c r="E135" s="6">
        <f t="shared" si="30"/>
        <v>46216</v>
      </c>
      <c r="F135" s="5">
        <f t="shared" si="42"/>
        <v>2</v>
      </c>
      <c r="G135" s="3" t="str">
        <f t="shared" si="32"/>
        <v>Lundi</v>
      </c>
      <c r="H135" s="12">
        <f t="shared" si="33"/>
        <v>0.33333333333333331</v>
      </c>
      <c r="I135" s="12">
        <f t="shared" si="34"/>
        <v>0.5</v>
      </c>
      <c r="J135" s="12">
        <f t="shared" si="35"/>
        <v>0.54166666666666663</v>
      </c>
      <c r="K135" s="12">
        <f t="shared" si="36"/>
        <v>0.6958333333333333</v>
      </c>
      <c r="L135" s="12">
        <f t="shared" si="37"/>
        <v>0</v>
      </c>
      <c r="M135" s="12">
        <f t="shared" si="38"/>
        <v>0</v>
      </c>
      <c r="N135" s="2">
        <f t="shared" si="31"/>
        <v>0.32083333333333341</v>
      </c>
      <c r="O135" s="9">
        <f t="shared" si="43"/>
        <v>7</v>
      </c>
      <c r="P135" s="9">
        <f t="shared" si="44"/>
        <v>7.7</v>
      </c>
    </row>
    <row r="136" spans="1:16" x14ac:dyDescent="0.35">
      <c r="A136">
        <f t="shared" si="39"/>
        <v>29</v>
      </c>
      <c r="B136">
        <f t="shared" si="40"/>
        <v>2026</v>
      </c>
      <c r="C136">
        <f t="shared" si="41"/>
        <v>7</v>
      </c>
      <c r="D136" t="str">
        <f>VLOOKUP(C136,MOIS,2, FALSE)</f>
        <v>Jullet</v>
      </c>
      <c r="E136" s="6">
        <f t="shared" si="30"/>
        <v>46217</v>
      </c>
      <c r="F136" s="5">
        <f t="shared" si="42"/>
        <v>3</v>
      </c>
      <c r="G136" s="3" t="str">
        <f t="shared" si="32"/>
        <v>Mardi</v>
      </c>
      <c r="H136" s="12">
        <f t="shared" si="33"/>
        <v>0.33333333333333331</v>
      </c>
      <c r="I136" s="12">
        <f t="shared" si="34"/>
        <v>0.5</v>
      </c>
      <c r="J136" s="12">
        <f t="shared" si="35"/>
        <v>0.54166666666666663</v>
      </c>
      <c r="K136" s="12">
        <f t="shared" si="36"/>
        <v>0.6958333333333333</v>
      </c>
      <c r="L136" s="12">
        <f t="shared" si="37"/>
        <v>0</v>
      </c>
      <c r="M136" s="12">
        <f t="shared" si="38"/>
        <v>0</v>
      </c>
      <c r="N136" s="2">
        <f t="shared" si="31"/>
        <v>0.32083333333333341</v>
      </c>
      <c r="O136" s="9">
        <f t="shared" si="43"/>
        <v>7</v>
      </c>
      <c r="P136" s="9">
        <f t="shared" si="44"/>
        <v>7.7</v>
      </c>
    </row>
    <row r="137" spans="1:16" x14ac:dyDescent="0.35">
      <c r="A137">
        <f t="shared" si="39"/>
        <v>29</v>
      </c>
      <c r="B137">
        <f t="shared" si="40"/>
        <v>2026</v>
      </c>
      <c r="C137">
        <f t="shared" si="41"/>
        <v>7</v>
      </c>
      <c r="D137" t="str">
        <f>VLOOKUP(C137,MOIS,2, FALSE)</f>
        <v>Jullet</v>
      </c>
      <c r="E137" s="6">
        <f t="shared" si="30"/>
        <v>46218</v>
      </c>
      <c r="F137" s="5">
        <f t="shared" si="42"/>
        <v>4</v>
      </c>
      <c r="G137" s="3" t="str">
        <f t="shared" si="32"/>
        <v>Mercredi</v>
      </c>
      <c r="H137" s="12">
        <f t="shared" si="33"/>
        <v>0.33333333333333331</v>
      </c>
      <c r="I137" s="12">
        <f t="shared" si="34"/>
        <v>0.5</v>
      </c>
      <c r="J137" s="12">
        <f t="shared" si="35"/>
        <v>0.54166666666666663</v>
      </c>
      <c r="K137" s="12">
        <f t="shared" si="36"/>
        <v>0.6958333333333333</v>
      </c>
      <c r="L137" s="12">
        <f t="shared" si="37"/>
        <v>0</v>
      </c>
      <c r="M137" s="12">
        <f t="shared" si="38"/>
        <v>0</v>
      </c>
      <c r="N137" s="2">
        <f t="shared" si="31"/>
        <v>0.32083333333333341</v>
      </c>
      <c r="O137" s="9">
        <f t="shared" si="43"/>
        <v>7</v>
      </c>
      <c r="P137" s="9">
        <f t="shared" si="44"/>
        <v>7.7</v>
      </c>
    </row>
    <row r="138" spans="1:16" x14ac:dyDescent="0.35">
      <c r="A138">
        <f t="shared" si="39"/>
        <v>29</v>
      </c>
      <c r="B138">
        <f t="shared" si="40"/>
        <v>2026</v>
      </c>
      <c r="C138">
        <f t="shared" si="41"/>
        <v>7</v>
      </c>
      <c r="D138" t="str">
        <f>VLOOKUP(C138,MOIS,2, FALSE)</f>
        <v>Jullet</v>
      </c>
      <c r="E138" s="6">
        <f t="shared" si="30"/>
        <v>46219</v>
      </c>
      <c r="F138" s="5">
        <f t="shared" si="42"/>
        <v>5</v>
      </c>
      <c r="G138" s="3" t="str">
        <f t="shared" si="32"/>
        <v>Jeudi</v>
      </c>
      <c r="H138" s="12">
        <f t="shared" si="33"/>
        <v>0.33333333333333331</v>
      </c>
      <c r="I138" s="12">
        <f t="shared" si="34"/>
        <v>0.5</v>
      </c>
      <c r="J138" s="12">
        <f t="shared" si="35"/>
        <v>0.54166666666666663</v>
      </c>
      <c r="K138" s="12">
        <f t="shared" si="36"/>
        <v>0.6958333333333333</v>
      </c>
      <c r="L138" s="12">
        <f t="shared" si="37"/>
        <v>0</v>
      </c>
      <c r="M138" s="12">
        <f t="shared" si="38"/>
        <v>0</v>
      </c>
      <c r="N138" s="2">
        <f t="shared" si="31"/>
        <v>0.32083333333333341</v>
      </c>
      <c r="O138" s="9">
        <f t="shared" si="43"/>
        <v>7</v>
      </c>
      <c r="P138" s="9">
        <f t="shared" si="44"/>
        <v>7.7</v>
      </c>
    </row>
    <row r="139" spans="1:16" x14ac:dyDescent="0.35">
      <c r="A139">
        <f t="shared" si="39"/>
        <v>29</v>
      </c>
      <c r="B139">
        <f t="shared" si="40"/>
        <v>2026</v>
      </c>
      <c r="C139">
        <f t="shared" si="41"/>
        <v>7</v>
      </c>
      <c r="D139" t="str">
        <f>VLOOKUP(C139,MOIS,2, FALSE)</f>
        <v>Jullet</v>
      </c>
      <c r="E139" s="6">
        <f t="shared" si="30"/>
        <v>46220</v>
      </c>
      <c r="F139" s="5">
        <f t="shared" si="42"/>
        <v>6</v>
      </c>
      <c r="G139" s="3" t="str">
        <f t="shared" si="32"/>
        <v>Vendredi</v>
      </c>
      <c r="H139" s="12">
        <f t="shared" si="33"/>
        <v>0.33333333333333331</v>
      </c>
      <c r="I139" s="12">
        <f t="shared" si="34"/>
        <v>0.5</v>
      </c>
      <c r="J139" s="12">
        <f t="shared" si="35"/>
        <v>0.54166666666666663</v>
      </c>
      <c r="K139" s="12">
        <f t="shared" si="36"/>
        <v>0.6958333333333333</v>
      </c>
      <c r="L139" s="12">
        <f t="shared" si="37"/>
        <v>0</v>
      </c>
      <c r="M139" s="12">
        <f t="shared" si="38"/>
        <v>0</v>
      </c>
      <c r="N139" s="2">
        <f t="shared" si="31"/>
        <v>0.32083333333333341</v>
      </c>
      <c r="O139" s="9">
        <f t="shared" si="43"/>
        <v>7</v>
      </c>
      <c r="P139" s="9">
        <f t="shared" si="44"/>
        <v>7.7</v>
      </c>
    </row>
    <row r="140" spans="1:16" x14ac:dyDescent="0.35">
      <c r="A140">
        <f t="shared" si="39"/>
        <v>29</v>
      </c>
      <c r="B140">
        <f t="shared" si="40"/>
        <v>2026</v>
      </c>
      <c r="C140">
        <f t="shared" si="41"/>
        <v>7</v>
      </c>
      <c r="D140" t="str">
        <f>VLOOKUP(C140,MOIS,2, FALSE)</f>
        <v>Jullet</v>
      </c>
      <c r="E140" s="6">
        <f t="shared" si="30"/>
        <v>46221</v>
      </c>
      <c r="F140" s="5">
        <f t="shared" si="42"/>
        <v>7</v>
      </c>
      <c r="G140" s="3" t="str">
        <f t="shared" si="32"/>
        <v>Samedi</v>
      </c>
      <c r="H140" s="12">
        <f t="shared" si="33"/>
        <v>0</v>
      </c>
      <c r="I140" s="12">
        <f t="shared" si="34"/>
        <v>0</v>
      </c>
      <c r="J140" s="12">
        <f t="shared" si="35"/>
        <v>0</v>
      </c>
      <c r="K140" s="12">
        <f t="shared" si="36"/>
        <v>0</v>
      </c>
      <c r="L140" s="12">
        <f t="shared" si="37"/>
        <v>0</v>
      </c>
      <c r="M140" s="12">
        <f t="shared" si="38"/>
        <v>0</v>
      </c>
      <c r="N140" s="2">
        <f t="shared" si="31"/>
        <v>0</v>
      </c>
      <c r="O140" s="9">
        <f t="shared" si="43"/>
        <v>0</v>
      </c>
      <c r="P140" s="9">
        <f t="shared" si="44"/>
        <v>0</v>
      </c>
    </row>
    <row r="141" spans="1:16" x14ac:dyDescent="0.35">
      <c r="A141">
        <f t="shared" si="39"/>
        <v>30</v>
      </c>
      <c r="B141">
        <f t="shared" si="40"/>
        <v>2026</v>
      </c>
      <c r="C141">
        <f t="shared" si="41"/>
        <v>7</v>
      </c>
      <c r="D141" t="str">
        <f>VLOOKUP(C141,MOIS,2, FALSE)</f>
        <v>Jullet</v>
      </c>
      <c r="E141" s="6">
        <f t="shared" si="30"/>
        <v>46222</v>
      </c>
      <c r="F141" s="5">
        <f t="shared" si="42"/>
        <v>1</v>
      </c>
      <c r="G141" s="3" t="str">
        <f t="shared" si="32"/>
        <v>Dimanche</v>
      </c>
      <c r="H141" s="12">
        <f t="shared" si="33"/>
        <v>0</v>
      </c>
      <c r="I141" s="12">
        <f t="shared" si="34"/>
        <v>0</v>
      </c>
      <c r="J141" s="12">
        <f t="shared" si="35"/>
        <v>0</v>
      </c>
      <c r="K141" s="12">
        <f t="shared" si="36"/>
        <v>0</v>
      </c>
      <c r="L141" s="12">
        <f t="shared" si="37"/>
        <v>0</v>
      </c>
      <c r="M141" s="12">
        <f t="shared" si="38"/>
        <v>0</v>
      </c>
      <c r="N141" s="2">
        <f t="shared" si="31"/>
        <v>0</v>
      </c>
      <c r="O141" s="9">
        <f t="shared" si="43"/>
        <v>0</v>
      </c>
      <c r="P141" s="9">
        <f t="shared" si="44"/>
        <v>0</v>
      </c>
    </row>
    <row r="142" spans="1:16" x14ac:dyDescent="0.35">
      <c r="A142">
        <f t="shared" si="39"/>
        <v>30</v>
      </c>
      <c r="B142">
        <f t="shared" si="40"/>
        <v>2026</v>
      </c>
      <c r="C142">
        <f t="shared" si="41"/>
        <v>7</v>
      </c>
      <c r="D142" t="str">
        <f>VLOOKUP(C142,MOIS,2, FALSE)</f>
        <v>Jullet</v>
      </c>
      <c r="E142" s="6">
        <f t="shared" si="30"/>
        <v>46223</v>
      </c>
      <c r="F142" s="5">
        <f t="shared" si="42"/>
        <v>2</v>
      </c>
      <c r="G142" s="3" t="str">
        <f t="shared" si="32"/>
        <v>Lundi</v>
      </c>
      <c r="H142" s="12">
        <f t="shared" si="33"/>
        <v>0.33333333333333331</v>
      </c>
      <c r="I142" s="12">
        <f t="shared" si="34"/>
        <v>0.5</v>
      </c>
      <c r="J142" s="12">
        <f t="shared" si="35"/>
        <v>0.54166666666666663</v>
      </c>
      <c r="K142" s="12">
        <f t="shared" si="36"/>
        <v>0.6958333333333333</v>
      </c>
      <c r="L142" s="12">
        <f t="shared" si="37"/>
        <v>0</v>
      </c>
      <c r="M142" s="12">
        <f t="shared" si="38"/>
        <v>0</v>
      </c>
      <c r="N142" s="2">
        <f t="shared" si="31"/>
        <v>0.32083333333333341</v>
      </c>
      <c r="O142" s="9">
        <f t="shared" si="43"/>
        <v>7</v>
      </c>
      <c r="P142" s="9">
        <f t="shared" si="44"/>
        <v>7.7</v>
      </c>
    </row>
    <row r="143" spans="1:16" x14ac:dyDescent="0.35">
      <c r="A143">
        <f t="shared" si="39"/>
        <v>30</v>
      </c>
      <c r="B143">
        <f t="shared" si="40"/>
        <v>2026</v>
      </c>
      <c r="C143">
        <f t="shared" si="41"/>
        <v>7</v>
      </c>
      <c r="D143" t="str">
        <f>VLOOKUP(C143,MOIS,2, FALSE)</f>
        <v>Jullet</v>
      </c>
      <c r="E143" s="6">
        <f t="shared" si="30"/>
        <v>46224</v>
      </c>
      <c r="F143" s="5">
        <f t="shared" si="42"/>
        <v>3</v>
      </c>
      <c r="G143" s="3" t="str">
        <f t="shared" si="32"/>
        <v>Mardi</v>
      </c>
      <c r="H143" s="12">
        <f t="shared" si="33"/>
        <v>0.33333333333333331</v>
      </c>
      <c r="I143" s="12">
        <f t="shared" si="34"/>
        <v>0.5</v>
      </c>
      <c r="J143" s="12">
        <f t="shared" si="35"/>
        <v>0.54166666666666663</v>
      </c>
      <c r="K143" s="12">
        <f t="shared" si="36"/>
        <v>0.6958333333333333</v>
      </c>
      <c r="L143" s="12">
        <f t="shared" si="37"/>
        <v>0</v>
      </c>
      <c r="M143" s="12">
        <f t="shared" si="38"/>
        <v>0</v>
      </c>
      <c r="N143" s="2">
        <f t="shared" si="31"/>
        <v>0.32083333333333341</v>
      </c>
      <c r="O143" s="9">
        <f t="shared" si="43"/>
        <v>7</v>
      </c>
      <c r="P143" s="9">
        <f t="shared" si="44"/>
        <v>7.7</v>
      </c>
    </row>
    <row r="144" spans="1:16" x14ac:dyDescent="0.35">
      <c r="A144">
        <f t="shared" si="39"/>
        <v>30</v>
      </c>
      <c r="B144">
        <f t="shared" si="40"/>
        <v>2026</v>
      </c>
      <c r="C144">
        <f t="shared" si="41"/>
        <v>7</v>
      </c>
      <c r="D144" t="str">
        <f>VLOOKUP(C144,MOIS,2, FALSE)</f>
        <v>Jullet</v>
      </c>
      <c r="E144" s="6">
        <f t="shared" si="30"/>
        <v>46225</v>
      </c>
      <c r="F144" s="5">
        <f t="shared" si="42"/>
        <v>4</v>
      </c>
      <c r="G144" s="3" t="str">
        <f t="shared" si="32"/>
        <v>Mercredi</v>
      </c>
      <c r="H144" s="12">
        <f t="shared" si="33"/>
        <v>0.33333333333333331</v>
      </c>
      <c r="I144" s="12">
        <f t="shared" si="34"/>
        <v>0.5</v>
      </c>
      <c r="J144" s="12">
        <f t="shared" si="35"/>
        <v>0.54166666666666663</v>
      </c>
      <c r="K144" s="12">
        <f t="shared" si="36"/>
        <v>0.6958333333333333</v>
      </c>
      <c r="L144" s="12">
        <f t="shared" si="37"/>
        <v>0</v>
      </c>
      <c r="M144" s="12">
        <f t="shared" si="38"/>
        <v>0</v>
      </c>
      <c r="N144" s="2">
        <f t="shared" si="31"/>
        <v>0.32083333333333341</v>
      </c>
      <c r="O144" s="9">
        <f t="shared" si="43"/>
        <v>7</v>
      </c>
      <c r="P144" s="9">
        <f t="shared" si="44"/>
        <v>7.7</v>
      </c>
    </row>
    <row r="145" spans="1:16" x14ac:dyDescent="0.35">
      <c r="A145">
        <f t="shared" si="39"/>
        <v>30</v>
      </c>
      <c r="B145">
        <f t="shared" si="40"/>
        <v>2026</v>
      </c>
      <c r="C145">
        <f t="shared" si="41"/>
        <v>7</v>
      </c>
      <c r="D145" t="str">
        <f>VLOOKUP(C145,MOIS,2, FALSE)</f>
        <v>Jullet</v>
      </c>
      <c r="E145" s="6">
        <f t="shared" si="30"/>
        <v>46226</v>
      </c>
      <c r="F145" s="5">
        <f t="shared" si="42"/>
        <v>5</v>
      </c>
      <c r="G145" s="3" t="str">
        <f t="shared" si="32"/>
        <v>Jeudi</v>
      </c>
      <c r="H145" s="12">
        <f t="shared" si="33"/>
        <v>0.33333333333333331</v>
      </c>
      <c r="I145" s="12">
        <f t="shared" si="34"/>
        <v>0.5</v>
      </c>
      <c r="J145" s="12">
        <f t="shared" si="35"/>
        <v>0.54166666666666663</v>
      </c>
      <c r="K145" s="12">
        <f t="shared" si="36"/>
        <v>0.6958333333333333</v>
      </c>
      <c r="L145" s="12">
        <f t="shared" si="37"/>
        <v>0</v>
      </c>
      <c r="M145" s="12">
        <f t="shared" si="38"/>
        <v>0</v>
      </c>
      <c r="N145" s="2">
        <f t="shared" si="31"/>
        <v>0.32083333333333341</v>
      </c>
      <c r="O145" s="9">
        <f t="shared" si="43"/>
        <v>7</v>
      </c>
      <c r="P145" s="9">
        <f t="shared" si="44"/>
        <v>7.7</v>
      </c>
    </row>
    <row r="146" spans="1:16" x14ac:dyDescent="0.35">
      <c r="A146">
        <f t="shared" si="39"/>
        <v>30</v>
      </c>
      <c r="B146">
        <f t="shared" si="40"/>
        <v>2026</v>
      </c>
      <c r="C146">
        <f t="shared" si="41"/>
        <v>7</v>
      </c>
      <c r="D146" t="str">
        <f>VLOOKUP(C146,MOIS,2, FALSE)</f>
        <v>Jullet</v>
      </c>
      <c r="E146" s="6">
        <f t="shared" si="30"/>
        <v>46227</v>
      </c>
      <c r="F146" s="5">
        <f t="shared" si="42"/>
        <v>6</v>
      </c>
      <c r="G146" s="3" t="str">
        <f t="shared" si="32"/>
        <v>Vendredi</v>
      </c>
      <c r="H146" s="12">
        <f t="shared" si="33"/>
        <v>0.33333333333333331</v>
      </c>
      <c r="I146" s="12">
        <f t="shared" si="34"/>
        <v>0.5</v>
      </c>
      <c r="J146" s="12">
        <f t="shared" si="35"/>
        <v>0.54166666666666663</v>
      </c>
      <c r="K146" s="12">
        <f t="shared" si="36"/>
        <v>0.6958333333333333</v>
      </c>
      <c r="L146" s="12">
        <f t="shared" si="37"/>
        <v>0</v>
      </c>
      <c r="M146" s="12">
        <f t="shared" si="38"/>
        <v>0</v>
      </c>
      <c r="N146" s="2">
        <f t="shared" si="31"/>
        <v>0.32083333333333341</v>
      </c>
      <c r="O146" s="9">
        <f t="shared" si="43"/>
        <v>7</v>
      </c>
      <c r="P146" s="9">
        <f t="shared" si="44"/>
        <v>7.7</v>
      </c>
    </row>
    <row r="147" spans="1:16" x14ac:dyDescent="0.35">
      <c r="A147">
        <f t="shared" si="39"/>
        <v>30</v>
      </c>
      <c r="B147">
        <f t="shared" si="40"/>
        <v>2026</v>
      </c>
      <c r="C147">
        <f t="shared" si="41"/>
        <v>7</v>
      </c>
      <c r="D147" t="str">
        <f>VLOOKUP(C147,MOIS,2, FALSE)</f>
        <v>Jullet</v>
      </c>
      <c r="E147" s="6">
        <f t="shared" si="30"/>
        <v>46228</v>
      </c>
      <c r="F147" s="5">
        <f t="shared" si="42"/>
        <v>7</v>
      </c>
      <c r="G147" s="3" t="str">
        <f t="shared" si="32"/>
        <v>Samedi</v>
      </c>
      <c r="H147" s="12">
        <f t="shared" si="33"/>
        <v>0</v>
      </c>
      <c r="I147" s="12">
        <f t="shared" si="34"/>
        <v>0</v>
      </c>
      <c r="J147" s="12">
        <f t="shared" si="35"/>
        <v>0</v>
      </c>
      <c r="K147" s="12">
        <f t="shared" si="36"/>
        <v>0</v>
      </c>
      <c r="L147" s="12">
        <f t="shared" si="37"/>
        <v>0</v>
      </c>
      <c r="M147" s="12">
        <f t="shared" si="38"/>
        <v>0</v>
      </c>
      <c r="N147" s="2">
        <f t="shared" si="31"/>
        <v>0</v>
      </c>
      <c r="O147" s="9">
        <f t="shared" si="43"/>
        <v>0</v>
      </c>
      <c r="P147" s="9">
        <f t="shared" si="44"/>
        <v>0</v>
      </c>
    </row>
    <row r="148" spans="1:16" x14ac:dyDescent="0.35">
      <c r="A148">
        <f t="shared" si="39"/>
        <v>31</v>
      </c>
      <c r="B148">
        <f t="shared" si="40"/>
        <v>2026</v>
      </c>
      <c r="C148">
        <f t="shared" si="41"/>
        <v>7</v>
      </c>
      <c r="D148" t="str">
        <f>VLOOKUP(C148,MOIS,2, FALSE)</f>
        <v>Jullet</v>
      </c>
      <c r="E148" s="6">
        <f t="shared" si="30"/>
        <v>46229</v>
      </c>
      <c r="F148" s="5">
        <f t="shared" si="42"/>
        <v>1</v>
      </c>
      <c r="G148" s="3" t="str">
        <f t="shared" si="32"/>
        <v>Dimanche</v>
      </c>
      <c r="H148" s="12">
        <f t="shared" si="33"/>
        <v>0</v>
      </c>
      <c r="I148" s="12">
        <f t="shared" si="34"/>
        <v>0</v>
      </c>
      <c r="J148" s="12">
        <f t="shared" si="35"/>
        <v>0</v>
      </c>
      <c r="K148" s="12">
        <f t="shared" si="36"/>
        <v>0</v>
      </c>
      <c r="L148" s="12">
        <f t="shared" si="37"/>
        <v>0</v>
      </c>
      <c r="M148" s="12">
        <f t="shared" si="38"/>
        <v>0</v>
      </c>
      <c r="N148" s="2">
        <f t="shared" si="31"/>
        <v>0</v>
      </c>
      <c r="O148" s="9">
        <f t="shared" si="43"/>
        <v>0</v>
      </c>
      <c r="P148" s="9">
        <f t="shared" si="44"/>
        <v>0</v>
      </c>
    </row>
    <row r="149" spans="1:16" x14ac:dyDescent="0.35">
      <c r="A149">
        <f t="shared" si="39"/>
        <v>31</v>
      </c>
      <c r="B149">
        <f t="shared" si="40"/>
        <v>2026</v>
      </c>
      <c r="C149">
        <f t="shared" si="41"/>
        <v>7</v>
      </c>
      <c r="D149" t="str">
        <f>VLOOKUP(C149,MOIS,2, FALSE)</f>
        <v>Jullet</v>
      </c>
      <c r="E149" s="6">
        <f t="shared" si="30"/>
        <v>46230</v>
      </c>
      <c r="F149" s="5">
        <f t="shared" si="42"/>
        <v>2</v>
      </c>
      <c r="G149" s="3" t="str">
        <f t="shared" si="32"/>
        <v>Lundi</v>
      </c>
      <c r="H149" s="12">
        <f t="shared" si="33"/>
        <v>0.33333333333333331</v>
      </c>
      <c r="I149" s="12">
        <f t="shared" si="34"/>
        <v>0.5</v>
      </c>
      <c r="J149" s="12">
        <f t="shared" si="35"/>
        <v>0.54166666666666663</v>
      </c>
      <c r="K149" s="12">
        <f t="shared" si="36"/>
        <v>0.6958333333333333</v>
      </c>
      <c r="L149" s="12">
        <f t="shared" si="37"/>
        <v>0</v>
      </c>
      <c r="M149" s="12">
        <f t="shared" si="38"/>
        <v>0</v>
      </c>
      <c r="N149" s="2">
        <f t="shared" si="31"/>
        <v>0.32083333333333341</v>
      </c>
      <c r="O149" s="9">
        <f t="shared" si="43"/>
        <v>7</v>
      </c>
      <c r="P149" s="9">
        <f t="shared" si="44"/>
        <v>7.7</v>
      </c>
    </row>
    <row r="150" spans="1:16" x14ac:dyDescent="0.35">
      <c r="A150">
        <f t="shared" si="39"/>
        <v>31</v>
      </c>
      <c r="B150">
        <f t="shared" si="40"/>
        <v>2026</v>
      </c>
      <c r="C150">
        <f t="shared" si="41"/>
        <v>7</v>
      </c>
      <c r="D150" t="str">
        <f>VLOOKUP(C150,MOIS,2, FALSE)</f>
        <v>Jullet</v>
      </c>
      <c r="E150" s="6">
        <f t="shared" si="30"/>
        <v>46231</v>
      </c>
      <c r="F150" s="5">
        <f t="shared" si="42"/>
        <v>3</v>
      </c>
      <c r="G150" s="3" t="str">
        <f t="shared" si="32"/>
        <v>Mardi</v>
      </c>
      <c r="H150" s="12">
        <f t="shared" si="33"/>
        <v>0.33333333333333331</v>
      </c>
      <c r="I150" s="12">
        <f t="shared" si="34"/>
        <v>0.5</v>
      </c>
      <c r="J150" s="12">
        <f t="shared" si="35"/>
        <v>0.54166666666666663</v>
      </c>
      <c r="K150" s="12">
        <f t="shared" si="36"/>
        <v>0.6958333333333333</v>
      </c>
      <c r="L150" s="12">
        <f t="shared" si="37"/>
        <v>0</v>
      </c>
      <c r="M150" s="12">
        <f t="shared" si="38"/>
        <v>0</v>
      </c>
      <c r="N150" s="2">
        <f t="shared" si="31"/>
        <v>0.32083333333333341</v>
      </c>
      <c r="O150" s="9">
        <f t="shared" si="43"/>
        <v>7</v>
      </c>
      <c r="P150" s="9">
        <f t="shared" si="44"/>
        <v>7.7</v>
      </c>
    </row>
    <row r="151" spans="1:16" x14ac:dyDescent="0.35">
      <c r="A151">
        <f t="shared" si="39"/>
        <v>31</v>
      </c>
      <c r="B151">
        <f t="shared" si="40"/>
        <v>2026</v>
      </c>
      <c r="C151">
        <f t="shared" si="41"/>
        <v>7</v>
      </c>
      <c r="D151" t="str">
        <f>VLOOKUP(C151,MOIS,2, FALSE)</f>
        <v>Jullet</v>
      </c>
      <c r="E151" s="6">
        <f t="shared" si="30"/>
        <v>46232</v>
      </c>
      <c r="F151" s="5">
        <f t="shared" si="42"/>
        <v>4</v>
      </c>
      <c r="G151" s="3" t="str">
        <f t="shared" si="32"/>
        <v>Mercredi</v>
      </c>
      <c r="H151" s="12">
        <f t="shared" si="33"/>
        <v>0.33333333333333331</v>
      </c>
      <c r="I151" s="12">
        <f t="shared" si="34"/>
        <v>0.5</v>
      </c>
      <c r="J151" s="12">
        <f t="shared" si="35"/>
        <v>0.54166666666666663</v>
      </c>
      <c r="K151" s="12">
        <f t="shared" si="36"/>
        <v>0.6958333333333333</v>
      </c>
      <c r="L151" s="12">
        <f t="shared" si="37"/>
        <v>0</v>
      </c>
      <c r="M151" s="12">
        <f t="shared" si="38"/>
        <v>0</v>
      </c>
      <c r="N151" s="2">
        <f t="shared" si="31"/>
        <v>0.32083333333333341</v>
      </c>
      <c r="O151" s="9">
        <f t="shared" si="43"/>
        <v>7</v>
      </c>
      <c r="P151" s="9">
        <f t="shared" si="44"/>
        <v>7.7</v>
      </c>
    </row>
    <row r="152" spans="1:16" x14ac:dyDescent="0.35">
      <c r="A152">
        <f t="shared" si="39"/>
        <v>31</v>
      </c>
      <c r="B152">
        <f t="shared" si="40"/>
        <v>2026</v>
      </c>
      <c r="C152">
        <f t="shared" si="41"/>
        <v>7</v>
      </c>
      <c r="D152" t="str">
        <f>VLOOKUP(C152,MOIS,2, FALSE)</f>
        <v>Jullet</v>
      </c>
      <c r="E152" s="6">
        <f t="shared" si="30"/>
        <v>46233</v>
      </c>
      <c r="F152" s="5">
        <f t="shared" si="42"/>
        <v>5</v>
      </c>
      <c r="G152" s="3" t="str">
        <f t="shared" si="32"/>
        <v>Jeudi</v>
      </c>
      <c r="H152" s="12">
        <f t="shared" si="33"/>
        <v>0.33333333333333331</v>
      </c>
      <c r="I152" s="12">
        <f t="shared" si="34"/>
        <v>0.5</v>
      </c>
      <c r="J152" s="12">
        <f t="shared" si="35"/>
        <v>0.54166666666666663</v>
      </c>
      <c r="K152" s="12">
        <f t="shared" si="36"/>
        <v>0.6958333333333333</v>
      </c>
      <c r="L152" s="12">
        <f t="shared" si="37"/>
        <v>0</v>
      </c>
      <c r="M152" s="12">
        <f t="shared" si="38"/>
        <v>0</v>
      </c>
      <c r="N152" s="2">
        <f t="shared" si="31"/>
        <v>0.32083333333333341</v>
      </c>
      <c r="O152" s="9">
        <f t="shared" si="43"/>
        <v>7</v>
      </c>
      <c r="P152" s="9">
        <f t="shared" si="44"/>
        <v>7.7</v>
      </c>
    </row>
    <row r="153" spans="1:16" x14ac:dyDescent="0.35">
      <c r="A153">
        <f t="shared" si="39"/>
        <v>31</v>
      </c>
      <c r="B153">
        <f t="shared" si="40"/>
        <v>2026</v>
      </c>
      <c r="C153">
        <f t="shared" si="41"/>
        <v>7</v>
      </c>
      <c r="D153" t="str">
        <f>VLOOKUP(C153,MOIS,2, FALSE)</f>
        <v>Jullet</v>
      </c>
      <c r="E153" s="6">
        <f t="shared" si="30"/>
        <v>46234</v>
      </c>
      <c r="F153" s="5">
        <f t="shared" si="42"/>
        <v>6</v>
      </c>
      <c r="G153" s="3" t="str">
        <f t="shared" si="32"/>
        <v>Vendredi</v>
      </c>
      <c r="H153" s="12">
        <f t="shared" si="33"/>
        <v>0.33333333333333331</v>
      </c>
      <c r="I153" s="12">
        <f t="shared" si="34"/>
        <v>0.5</v>
      </c>
      <c r="J153" s="12">
        <f t="shared" si="35"/>
        <v>0.54166666666666663</v>
      </c>
      <c r="K153" s="12">
        <f t="shared" si="36"/>
        <v>0.6958333333333333</v>
      </c>
      <c r="L153" s="12">
        <f t="shared" si="37"/>
        <v>0</v>
      </c>
      <c r="M153" s="12">
        <f t="shared" si="38"/>
        <v>0</v>
      </c>
      <c r="N153" s="2">
        <f t="shared" si="31"/>
        <v>0.32083333333333341</v>
      </c>
      <c r="O153" s="9">
        <f t="shared" si="43"/>
        <v>7</v>
      </c>
      <c r="P153" s="9">
        <f t="shared" si="44"/>
        <v>7.7</v>
      </c>
    </row>
    <row r="154" spans="1:16" x14ac:dyDescent="0.35">
      <c r="A154">
        <f t="shared" si="39"/>
        <v>31</v>
      </c>
      <c r="B154">
        <f t="shared" si="40"/>
        <v>2026</v>
      </c>
      <c r="C154">
        <f t="shared" si="41"/>
        <v>8</v>
      </c>
      <c r="D154" t="str">
        <f>VLOOKUP(C154,MOIS,2, FALSE)</f>
        <v>Août</v>
      </c>
      <c r="E154" s="6">
        <f t="shared" si="30"/>
        <v>46235</v>
      </c>
      <c r="F154" s="5">
        <f t="shared" si="42"/>
        <v>7</v>
      </c>
      <c r="G154" s="3" t="str">
        <f t="shared" si="32"/>
        <v>Samedi</v>
      </c>
      <c r="H154" s="12">
        <f t="shared" si="33"/>
        <v>0</v>
      </c>
      <c r="I154" s="12">
        <f t="shared" si="34"/>
        <v>0</v>
      </c>
      <c r="J154" s="12">
        <f t="shared" si="35"/>
        <v>0</v>
      </c>
      <c r="K154" s="12">
        <f t="shared" si="36"/>
        <v>0</v>
      </c>
      <c r="L154" s="12">
        <f t="shared" si="37"/>
        <v>0</v>
      </c>
      <c r="M154" s="12">
        <f t="shared" si="38"/>
        <v>0</v>
      </c>
      <c r="N154" s="2">
        <f t="shared" si="31"/>
        <v>0</v>
      </c>
      <c r="O154" s="9">
        <f t="shared" si="43"/>
        <v>0</v>
      </c>
      <c r="P154" s="9">
        <f t="shared" si="44"/>
        <v>0</v>
      </c>
    </row>
    <row r="155" spans="1:16" x14ac:dyDescent="0.35">
      <c r="A155">
        <f t="shared" si="39"/>
        <v>32</v>
      </c>
      <c r="B155">
        <f t="shared" si="40"/>
        <v>2026</v>
      </c>
      <c r="C155">
        <f t="shared" si="41"/>
        <v>8</v>
      </c>
      <c r="D155" t="str">
        <f>VLOOKUP(C155,MOIS,2, FALSE)</f>
        <v>Août</v>
      </c>
      <c r="E155" s="6">
        <f t="shared" si="30"/>
        <v>46236</v>
      </c>
      <c r="F155" s="5">
        <f t="shared" si="42"/>
        <v>1</v>
      </c>
      <c r="G155" s="3" t="str">
        <f t="shared" si="32"/>
        <v>Dimanche</v>
      </c>
      <c r="H155" s="12">
        <f t="shared" si="33"/>
        <v>0</v>
      </c>
      <c r="I155" s="12">
        <f t="shared" si="34"/>
        <v>0</v>
      </c>
      <c r="J155" s="12">
        <f t="shared" si="35"/>
        <v>0</v>
      </c>
      <c r="K155" s="12">
        <f t="shared" si="36"/>
        <v>0</v>
      </c>
      <c r="L155" s="12">
        <f t="shared" si="37"/>
        <v>0</v>
      </c>
      <c r="M155" s="12">
        <f t="shared" si="38"/>
        <v>0</v>
      </c>
      <c r="N155" s="2">
        <f t="shared" si="31"/>
        <v>0</v>
      </c>
      <c r="O155" s="9">
        <f t="shared" si="43"/>
        <v>0</v>
      </c>
      <c r="P155" s="9">
        <f t="shared" si="44"/>
        <v>0</v>
      </c>
    </row>
    <row r="156" spans="1:16" x14ac:dyDescent="0.35">
      <c r="A156">
        <f t="shared" si="39"/>
        <v>32</v>
      </c>
      <c r="B156">
        <f t="shared" si="40"/>
        <v>2026</v>
      </c>
      <c r="C156">
        <f t="shared" si="41"/>
        <v>8</v>
      </c>
      <c r="D156" t="str">
        <f>VLOOKUP(C156,MOIS,2, FALSE)</f>
        <v>Août</v>
      </c>
      <c r="E156" s="6">
        <f t="shared" si="30"/>
        <v>46237</v>
      </c>
      <c r="F156" s="5">
        <f t="shared" si="42"/>
        <v>2</v>
      </c>
      <c r="G156" s="3" t="str">
        <f t="shared" si="32"/>
        <v>Lundi</v>
      </c>
      <c r="H156" s="12">
        <f t="shared" si="33"/>
        <v>0.33333333333333331</v>
      </c>
      <c r="I156" s="12">
        <f t="shared" si="34"/>
        <v>0.5</v>
      </c>
      <c r="J156" s="12">
        <f t="shared" si="35"/>
        <v>0.54166666666666663</v>
      </c>
      <c r="K156" s="12">
        <f t="shared" si="36"/>
        <v>0.6958333333333333</v>
      </c>
      <c r="L156" s="12">
        <f t="shared" si="37"/>
        <v>0</v>
      </c>
      <c r="M156" s="12">
        <f t="shared" si="38"/>
        <v>0</v>
      </c>
      <c r="N156" s="2">
        <f t="shared" si="31"/>
        <v>0.32083333333333341</v>
      </c>
      <c r="O156" s="9">
        <f t="shared" si="43"/>
        <v>7</v>
      </c>
      <c r="P156" s="9">
        <f t="shared" si="44"/>
        <v>7.7</v>
      </c>
    </row>
    <row r="157" spans="1:16" x14ac:dyDescent="0.35">
      <c r="A157">
        <f t="shared" si="39"/>
        <v>32</v>
      </c>
      <c r="B157">
        <f t="shared" si="40"/>
        <v>2026</v>
      </c>
      <c r="C157">
        <f t="shared" si="41"/>
        <v>8</v>
      </c>
      <c r="D157" t="str">
        <f>VLOOKUP(C157,MOIS,2, FALSE)</f>
        <v>Août</v>
      </c>
      <c r="E157" s="6">
        <f t="shared" si="30"/>
        <v>46238</v>
      </c>
      <c r="F157" s="5">
        <f t="shared" si="42"/>
        <v>3</v>
      </c>
      <c r="G157" s="3" t="str">
        <f t="shared" si="32"/>
        <v>Mardi</v>
      </c>
      <c r="H157" s="12">
        <f t="shared" si="33"/>
        <v>0.33333333333333331</v>
      </c>
      <c r="I157" s="12">
        <f t="shared" si="34"/>
        <v>0.5</v>
      </c>
      <c r="J157" s="12">
        <f t="shared" si="35"/>
        <v>0.54166666666666663</v>
      </c>
      <c r="K157" s="12">
        <f t="shared" si="36"/>
        <v>0.6958333333333333</v>
      </c>
      <c r="L157" s="12">
        <f t="shared" si="37"/>
        <v>0</v>
      </c>
      <c r="M157" s="12">
        <f t="shared" si="38"/>
        <v>0</v>
      </c>
      <c r="N157" s="2">
        <f t="shared" si="31"/>
        <v>0.32083333333333341</v>
      </c>
      <c r="O157" s="9">
        <f t="shared" si="43"/>
        <v>7</v>
      </c>
      <c r="P157" s="9">
        <f t="shared" si="44"/>
        <v>7.7</v>
      </c>
    </row>
    <row r="158" spans="1:16" x14ac:dyDescent="0.35">
      <c r="A158">
        <f t="shared" si="39"/>
        <v>32</v>
      </c>
      <c r="B158">
        <f t="shared" si="40"/>
        <v>2026</v>
      </c>
      <c r="C158">
        <f t="shared" si="41"/>
        <v>8</v>
      </c>
      <c r="D158" t="str">
        <f>VLOOKUP(C158,MOIS,2, FALSE)</f>
        <v>Août</v>
      </c>
      <c r="E158" s="6">
        <f t="shared" si="30"/>
        <v>46239</v>
      </c>
      <c r="F158" s="5">
        <f t="shared" si="42"/>
        <v>4</v>
      </c>
      <c r="G158" s="3" t="str">
        <f t="shared" si="32"/>
        <v>Mercredi</v>
      </c>
      <c r="H158" s="12">
        <f t="shared" si="33"/>
        <v>0.33333333333333331</v>
      </c>
      <c r="I158" s="12">
        <f t="shared" si="34"/>
        <v>0.5</v>
      </c>
      <c r="J158" s="12">
        <f t="shared" si="35"/>
        <v>0.54166666666666663</v>
      </c>
      <c r="K158" s="12">
        <f t="shared" si="36"/>
        <v>0.6958333333333333</v>
      </c>
      <c r="L158" s="12">
        <f t="shared" si="37"/>
        <v>0</v>
      </c>
      <c r="M158" s="12">
        <f t="shared" si="38"/>
        <v>0</v>
      </c>
      <c r="N158" s="2">
        <f t="shared" si="31"/>
        <v>0.32083333333333341</v>
      </c>
      <c r="O158" s="9">
        <f t="shared" si="43"/>
        <v>7</v>
      </c>
      <c r="P158" s="9">
        <f t="shared" si="44"/>
        <v>7.7</v>
      </c>
    </row>
    <row r="159" spans="1:16" x14ac:dyDescent="0.35">
      <c r="A159">
        <f t="shared" si="39"/>
        <v>32</v>
      </c>
      <c r="B159">
        <f t="shared" si="40"/>
        <v>2026</v>
      </c>
      <c r="C159">
        <f t="shared" si="41"/>
        <v>8</v>
      </c>
      <c r="D159" t="str">
        <f>VLOOKUP(C159,MOIS,2, FALSE)</f>
        <v>Août</v>
      </c>
      <c r="E159" s="6">
        <f t="shared" si="30"/>
        <v>46240</v>
      </c>
      <c r="F159" s="5">
        <f t="shared" si="42"/>
        <v>5</v>
      </c>
      <c r="G159" s="3" t="str">
        <f t="shared" si="32"/>
        <v>Jeudi</v>
      </c>
      <c r="H159" s="12">
        <f t="shared" si="33"/>
        <v>0.33333333333333331</v>
      </c>
      <c r="I159" s="12">
        <f t="shared" si="34"/>
        <v>0.5</v>
      </c>
      <c r="J159" s="12">
        <f t="shared" si="35"/>
        <v>0.54166666666666663</v>
      </c>
      <c r="K159" s="12">
        <f t="shared" si="36"/>
        <v>0.6958333333333333</v>
      </c>
      <c r="L159" s="12">
        <f t="shared" si="37"/>
        <v>0</v>
      </c>
      <c r="M159" s="12">
        <f t="shared" si="38"/>
        <v>0</v>
      </c>
      <c r="N159" s="2">
        <f t="shared" si="31"/>
        <v>0.32083333333333341</v>
      </c>
      <c r="O159" s="9">
        <f t="shared" si="43"/>
        <v>7</v>
      </c>
      <c r="P159" s="9">
        <f t="shared" si="44"/>
        <v>7.7</v>
      </c>
    </row>
    <row r="160" spans="1:16" x14ac:dyDescent="0.35">
      <c r="A160">
        <f t="shared" si="39"/>
        <v>32</v>
      </c>
      <c r="B160">
        <f t="shared" si="40"/>
        <v>2026</v>
      </c>
      <c r="C160">
        <f t="shared" si="41"/>
        <v>8</v>
      </c>
      <c r="D160" t="str">
        <f>VLOOKUP(C160,MOIS,2, FALSE)</f>
        <v>Août</v>
      </c>
      <c r="E160" s="6">
        <f t="shared" si="30"/>
        <v>46241</v>
      </c>
      <c r="F160" s="5">
        <f t="shared" si="42"/>
        <v>6</v>
      </c>
      <c r="G160" s="3" t="str">
        <f t="shared" si="32"/>
        <v>Vendredi</v>
      </c>
      <c r="H160" s="12">
        <f t="shared" si="33"/>
        <v>0.33333333333333331</v>
      </c>
      <c r="I160" s="12">
        <f t="shared" si="34"/>
        <v>0.5</v>
      </c>
      <c r="J160" s="12">
        <f t="shared" si="35"/>
        <v>0.54166666666666663</v>
      </c>
      <c r="K160" s="12">
        <f t="shared" si="36"/>
        <v>0.6958333333333333</v>
      </c>
      <c r="L160" s="12">
        <f t="shared" si="37"/>
        <v>0</v>
      </c>
      <c r="M160" s="12">
        <f t="shared" si="38"/>
        <v>0</v>
      </c>
      <c r="N160" s="2">
        <f t="shared" si="31"/>
        <v>0.32083333333333341</v>
      </c>
      <c r="O160" s="9">
        <f t="shared" si="43"/>
        <v>7</v>
      </c>
      <c r="P160" s="9">
        <f t="shared" si="44"/>
        <v>7.7</v>
      </c>
    </row>
    <row r="161" spans="1:16" x14ac:dyDescent="0.35">
      <c r="A161">
        <f t="shared" si="39"/>
        <v>32</v>
      </c>
      <c r="B161">
        <f t="shared" si="40"/>
        <v>2026</v>
      </c>
      <c r="C161">
        <f t="shared" si="41"/>
        <v>8</v>
      </c>
      <c r="D161" t="str">
        <f>VLOOKUP(C161,MOIS,2, FALSE)</f>
        <v>Août</v>
      </c>
      <c r="E161" s="6">
        <f t="shared" si="30"/>
        <v>46242</v>
      </c>
      <c r="F161" s="5">
        <f t="shared" si="42"/>
        <v>7</v>
      </c>
      <c r="G161" s="3" t="str">
        <f t="shared" si="32"/>
        <v>Samedi</v>
      </c>
      <c r="H161" s="12">
        <f t="shared" si="33"/>
        <v>0</v>
      </c>
      <c r="I161" s="12">
        <f t="shared" si="34"/>
        <v>0</v>
      </c>
      <c r="J161" s="12">
        <f t="shared" si="35"/>
        <v>0</v>
      </c>
      <c r="K161" s="12">
        <f t="shared" si="36"/>
        <v>0</v>
      </c>
      <c r="L161" s="12">
        <f t="shared" si="37"/>
        <v>0</v>
      </c>
      <c r="M161" s="12">
        <f t="shared" si="38"/>
        <v>0</v>
      </c>
      <c r="N161" s="2">
        <f t="shared" si="31"/>
        <v>0</v>
      </c>
      <c r="O161" s="9">
        <f t="shared" si="43"/>
        <v>0</v>
      </c>
      <c r="P161" s="9">
        <f t="shared" si="44"/>
        <v>0</v>
      </c>
    </row>
    <row r="162" spans="1:16" x14ac:dyDescent="0.35">
      <c r="A162">
        <f t="shared" si="39"/>
        <v>33</v>
      </c>
      <c r="B162">
        <f t="shared" si="40"/>
        <v>2026</v>
      </c>
      <c r="C162">
        <f t="shared" si="41"/>
        <v>8</v>
      </c>
      <c r="D162" t="str">
        <f>VLOOKUP(C162,MOIS,2, FALSE)</f>
        <v>Août</v>
      </c>
      <c r="E162" s="6">
        <f t="shared" si="30"/>
        <v>46243</v>
      </c>
      <c r="F162" s="5">
        <f t="shared" si="42"/>
        <v>1</v>
      </c>
      <c r="G162" s="3" t="str">
        <f t="shared" si="32"/>
        <v>Dimanche</v>
      </c>
      <c r="H162" s="12">
        <f t="shared" si="33"/>
        <v>0</v>
      </c>
      <c r="I162" s="12">
        <f t="shared" si="34"/>
        <v>0</v>
      </c>
      <c r="J162" s="12">
        <f t="shared" si="35"/>
        <v>0</v>
      </c>
      <c r="K162" s="12">
        <f t="shared" si="36"/>
        <v>0</v>
      </c>
      <c r="L162" s="12">
        <f t="shared" si="37"/>
        <v>0</v>
      </c>
      <c r="M162" s="12">
        <f t="shared" si="38"/>
        <v>0</v>
      </c>
      <c r="N162" s="2">
        <f t="shared" si="31"/>
        <v>0</v>
      </c>
      <c r="O162" s="9">
        <f t="shared" si="43"/>
        <v>0</v>
      </c>
      <c r="P162" s="9">
        <f t="shared" si="44"/>
        <v>0</v>
      </c>
    </row>
    <row r="163" spans="1:16" x14ac:dyDescent="0.35">
      <c r="A163">
        <f t="shared" si="39"/>
        <v>33</v>
      </c>
      <c r="B163">
        <f t="shared" si="40"/>
        <v>2026</v>
      </c>
      <c r="C163">
        <f t="shared" si="41"/>
        <v>8</v>
      </c>
      <c r="D163" t="str">
        <f>VLOOKUP(C163,MOIS,2, FALSE)</f>
        <v>Août</v>
      </c>
      <c r="E163" s="6">
        <f t="shared" si="30"/>
        <v>46244</v>
      </c>
      <c r="F163" s="5">
        <f t="shared" si="42"/>
        <v>2</v>
      </c>
      <c r="G163" s="3" t="str">
        <f t="shared" si="32"/>
        <v>Lundi</v>
      </c>
      <c r="H163" s="12">
        <f t="shared" si="33"/>
        <v>0.33333333333333331</v>
      </c>
      <c r="I163" s="12">
        <f t="shared" si="34"/>
        <v>0.5</v>
      </c>
      <c r="J163" s="12">
        <f t="shared" si="35"/>
        <v>0.54166666666666663</v>
      </c>
      <c r="K163" s="12">
        <f t="shared" si="36"/>
        <v>0.6958333333333333</v>
      </c>
      <c r="L163" s="12">
        <f t="shared" si="37"/>
        <v>0</v>
      </c>
      <c r="M163" s="12">
        <f t="shared" si="38"/>
        <v>0</v>
      </c>
      <c r="N163" s="2">
        <f t="shared" si="31"/>
        <v>0.32083333333333341</v>
      </c>
      <c r="O163" s="9">
        <f t="shared" si="43"/>
        <v>7</v>
      </c>
      <c r="P163" s="9">
        <f t="shared" si="44"/>
        <v>7.7</v>
      </c>
    </row>
    <row r="164" spans="1:16" x14ac:dyDescent="0.35">
      <c r="A164">
        <f t="shared" si="39"/>
        <v>33</v>
      </c>
      <c r="B164">
        <f t="shared" si="40"/>
        <v>2026</v>
      </c>
      <c r="C164">
        <f t="shared" si="41"/>
        <v>8</v>
      </c>
      <c r="D164" t="str">
        <f>VLOOKUP(C164,MOIS,2, FALSE)</f>
        <v>Août</v>
      </c>
      <c r="E164" s="6">
        <f t="shared" si="30"/>
        <v>46245</v>
      </c>
      <c r="F164" s="5">
        <f t="shared" si="42"/>
        <v>3</v>
      </c>
      <c r="G164" s="3" t="str">
        <f t="shared" si="32"/>
        <v>Mardi</v>
      </c>
      <c r="H164" s="12">
        <f t="shared" si="33"/>
        <v>0.33333333333333331</v>
      </c>
      <c r="I164" s="12">
        <f t="shared" si="34"/>
        <v>0.5</v>
      </c>
      <c r="J164" s="12">
        <f t="shared" si="35"/>
        <v>0.54166666666666663</v>
      </c>
      <c r="K164" s="12">
        <f t="shared" si="36"/>
        <v>0.6958333333333333</v>
      </c>
      <c r="L164" s="12">
        <f t="shared" si="37"/>
        <v>0</v>
      </c>
      <c r="M164" s="12">
        <f t="shared" si="38"/>
        <v>0</v>
      </c>
      <c r="N164" s="2">
        <f t="shared" si="31"/>
        <v>0.32083333333333341</v>
      </c>
      <c r="O164" s="9">
        <f t="shared" si="43"/>
        <v>7</v>
      </c>
      <c r="P164" s="9">
        <f t="shared" si="44"/>
        <v>7.7</v>
      </c>
    </row>
    <row r="165" spans="1:16" x14ac:dyDescent="0.35">
      <c r="A165">
        <f t="shared" si="39"/>
        <v>33</v>
      </c>
      <c r="B165">
        <f t="shared" si="40"/>
        <v>2026</v>
      </c>
      <c r="C165">
        <f t="shared" si="41"/>
        <v>8</v>
      </c>
      <c r="D165" t="str">
        <f>VLOOKUP(C165,MOIS,2, FALSE)</f>
        <v>Août</v>
      </c>
      <c r="E165" s="6">
        <f t="shared" si="30"/>
        <v>46246</v>
      </c>
      <c r="F165" s="5">
        <f t="shared" si="42"/>
        <v>4</v>
      </c>
      <c r="G165" s="3" t="str">
        <f t="shared" si="32"/>
        <v>Mercredi</v>
      </c>
      <c r="H165" s="12">
        <f t="shared" si="33"/>
        <v>0.33333333333333331</v>
      </c>
      <c r="I165" s="12">
        <f t="shared" si="34"/>
        <v>0.5</v>
      </c>
      <c r="J165" s="12">
        <f t="shared" si="35"/>
        <v>0.54166666666666663</v>
      </c>
      <c r="K165" s="12">
        <f t="shared" si="36"/>
        <v>0.6958333333333333</v>
      </c>
      <c r="L165" s="12">
        <f t="shared" si="37"/>
        <v>0</v>
      </c>
      <c r="M165" s="12">
        <f t="shared" si="38"/>
        <v>0</v>
      </c>
      <c r="N165" s="2">
        <f t="shared" si="31"/>
        <v>0.32083333333333341</v>
      </c>
      <c r="O165" s="9">
        <f t="shared" si="43"/>
        <v>7</v>
      </c>
      <c r="P165" s="9">
        <f t="shared" si="44"/>
        <v>7.7</v>
      </c>
    </row>
    <row r="166" spans="1:16" x14ac:dyDescent="0.35">
      <c r="A166">
        <f t="shared" si="39"/>
        <v>33</v>
      </c>
      <c r="B166">
        <f t="shared" si="40"/>
        <v>2026</v>
      </c>
      <c r="C166">
        <f t="shared" si="41"/>
        <v>8</v>
      </c>
      <c r="D166" t="str">
        <f>VLOOKUP(C166,MOIS,2, FALSE)</f>
        <v>Août</v>
      </c>
      <c r="E166" s="6">
        <f t="shared" si="30"/>
        <v>46247</v>
      </c>
      <c r="F166" s="5">
        <f t="shared" si="42"/>
        <v>5</v>
      </c>
      <c r="G166" s="3" t="str">
        <f t="shared" si="32"/>
        <v>Jeudi</v>
      </c>
      <c r="H166" s="12">
        <f t="shared" si="33"/>
        <v>0.33333333333333331</v>
      </c>
      <c r="I166" s="12">
        <f t="shared" si="34"/>
        <v>0.5</v>
      </c>
      <c r="J166" s="12">
        <f t="shared" si="35"/>
        <v>0.54166666666666663</v>
      </c>
      <c r="K166" s="12">
        <f t="shared" si="36"/>
        <v>0.6958333333333333</v>
      </c>
      <c r="L166" s="12">
        <f t="shared" si="37"/>
        <v>0</v>
      </c>
      <c r="M166" s="12">
        <f t="shared" si="38"/>
        <v>0</v>
      </c>
      <c r="N166" s="2">
        <f t="shared" si="31"/>
        <v>0.32083333333333341</v>
      </c>
      <c r="O166" s="9">
        <f t="shared" si="43"/>
        <v>7</v>
      </c>
      <c r="P166" s="9">
        <f t="shared" si="44"/>
        <v>7.7</v>
      </c>
    </row>
    <row r="167" spans="1:16" x14ac:dyDescent="0.35">
      <c r="A167">
        <f t="shared" si="39"/>
        <v>33</v>
      </c>
      <c r="B167">
        <f t="shared" si="40"/>
        <v>2026</v>
      </c>
      <c r="C167">
        <f t="shared" si="41"/>
        <v>8</v>
      </c>
      <c r="D167" t="str">
        <f>VLOOKUP(C167,MOIS,2, FALSE)</f>
        <v>Août</v>
      </c>
      <c r="E167" s="6">
        <f t="shared" ref="E167:E181" si="45">E166+1</f>
        <v>46248</v>
      </c>
      <c r="F167" s="5">
        <f t="shared" si="42"/>
        <v>6</v>
      </c>
      <c r="G167" s="3" t="str">
        <f t="shared" si="32"/>
        <v>Vendredi</v>
      </c>
      <c r="H167" s="12">
        <f t="shared" si="33"/>
        <v>0.33333333333333331</v>
      </c>
      <c r="I167" s="12">
        <f t="shared" si="34"/>
        <v>0.5</v>
      </c>
      <c r="J167" s="12">
        <f t="shared" si="35"/>
        <v>0.54166666666666663</v>
      </c>
      <c r="K167" s="12">
        <f t="shared" si="36"/>
        <v>0.6958333333333333</v>
      </c>
      <c r="L167" s="12">
        <f t="shared" si="37"/>
        <v>0</v>
      </c>
      <c r="M167" s="12">
        <f t="shared" si="38"/>
        <v>0</v>
      </c>
      <c r="N167" s="2">
        <f t="shared" ref="N167:N181" si="46">I167-H167+K167-J167+M167-L167</f>
        <v>0.32083333333333341</v>
      </c>
      <c r="O167" s="9">
        <f t="shared" si="43"/>
        <v>7</v>
      </c>
      <c r="P167" s="9">
        <f t="shared" si="44"/>
        <v>7.7</v>
      </c>
    </row>
    <row r="168" spans="1:16" x14ac:dyDescent="0.35">
      <c r="A168">
        <f t="shared" si="39"/>
        <v>33</v>
      </c>
      <c r="B168">
        <f t="shared" si="40"/>
        <v>2026</v>
      </c>
      <c r="C168">
        <f t="shared" si="41"/>
        <v>8</v>
      </c>
      <c r="D168" t="str">
        <f>VLOOKUP(C168,MOIS,2, FALSE)</f>
        <v>Août</v>
      </c>
      <c r="E168" s="6">
        <f t="shared" si="45"/>
        <v>46249</v>
      </c>
      <c r="F168" s="5">
        <f t="shared" si="42"/>
        <v>7</v>
      </c>
      <c r="G168" s="3" t="str">
        <f t="shared" si="32"/>
        <v>Samedi</v>
      </c>
      <c r="H168" s="12">
        <f t="shared" si="33"/>
        <v>0</v>
      </c>
      <c r="I168" s="12">
        <f t="shared" si="34"/>
        <v>0</v>
      </c>
      <c r="J168" s="12">
        <f t="shared" si="35"/>
        <v>0</v>
      </c>
      <c r="K168" s="12">
        <f t="shared" si="36"/>
        <v>0</v>
      </c>
      <c r="L168" s="12">
        <f t="shared" si="37"/>
        <v>0</v>
      </c>
      <c r="M168" s="12">
        <f t="shared" si="38"/>
        <v>0</v>
      </c>
      <c r="N168" s="2">
        <f t="shared" si="46"/>
        <v>0</v>
      </c>
      <c r="O168" s="9">
        <f t="shared" si="43"/>
        <v>0</v>
      </c>
      <c r="P168" s="9">
        <f t="shared" si="44"/>
        <v>0</v>
      </c>
    </row>
    <row r="169" spans="1:16" x14ac:dyDescent="0.35">
      <c r="A169">
        <f t="shared" si="39"/>
        <v>34</v>
      </c>
      <c r="B169">
        <f t="shared" si="40"/>
        <v>2026</v>
      </c>
      <c r="C169">
        <f t="shared" si="41"/>
        <v>8</v>
      </c>
      <c r="D169" t="str">
        <f>VLOOKUP(C169,MOIS,2, FALSE)</f>
        <v>Août</v>
      </c>
      <c r="E169" s="6">
        <f t="shared" si="45"/>
        <v>46250</v>
      </c>
      <c r="F169" s="5">
        <f t="shared" si="42"/>
        <v>1</v>
      </c>
      <c r="G169" s="3" t="str">
        <f t="shared" si="32"/>
        <v>Dimanche</v>
      </c>
      <c r="H169" s="12">
        <f t="shared" si="33"/>
        <v>0</v>
      </c>
      <c r="I169" s="12">
        <f t="shared" si="34"/>
        <v>0</v>
      </c>
      <c r="J169" s="12">
        <f t="shared" si="35"/>
        <v>0</v>
      </c>
      <c r="K169" s="12">
        <f t="shared" si="36"/>
        <v>0</v>
      </c>
      <c r="L169" s="12">
        <f t="shared" si="37"/>
        <v>0</v>
      </c>
      <c r="M169" s="12">
        <f t="shared" si="38"/>
        <v>0</v>
      </c>
      <c r="N169" s="2">
        <f t="shared" si="46"/>
        <v>0</v>
      </c>
      <c r="O169" s="9">
        <f t="shared" si="43"/>
        <v>0</v>
      </c>
      <c r="P169" s="9">
        <f t="shared" si="44"/>
        <v>0</v>
      </c>
    </row>
    <row r="170" spans="1:16" x14ac:dyDescent="0.35">
      <c r="A170">
        <f t="shared" si="39"/>
        <v>34</v>
      </c>
      <c r="B170">
        <f t="shared" si="40"/>
        <v>2026</v>
      </c>
      <c r="C170">
        <f t="shared" si="41"/>
        <v>8</v>
      </c>
      <c r="D170" t="str">
        <f>VLOOKUP(C170,MOIS,2, FALSE)</f>
        <v>Août</v>
      </c>
      <c r="E170" s="6">
        <f t="shared" si="45"/>
        <v>46251</v>
      </c>
      <c r="F170" s="5">
        <f t="shared" si="42"/>
        <v>2</v>
      </c>
      <c r="G170" s="3" t="str">
        <f t="shared" si="32"/>
        <v>Lundi</v>
      </c>
      <c r="H170" s="12">
        <f t="shared" si="33"/>
        <v>0.33333333333333331</v>
      </c>
      <c r="I170" s="12">
        <f t="shared" si="34"/>
        <v>0.5</v>
      </c>
      <c r="J170" s="12">
        <f t="shared" si="35"/>
        <v>0.54166666666666663</v>
      </c>
      <c r="K170" s="12">
        <f t="shared" si="36"/>
        <v>0.6958333333333333</v>
      </c>
      <c r="L170" s="12">
        <f t="shared" si="37"/>
        <v>0</v>
      </c>
      <c r="M170" s="12">
        <f t="shared" si="38"/>
        <v>0</v>
      </c>
      <c r="N170" s="2">
        <f t="shared" si="46"/>
        <v>0.32083333333333341</v>
      </c>
      <c r="O170" s="9">
        <f t="shared" si="43"/>
        <v>7</v>
      </c>
      <c r="P170" s="9">
        <f t="shared" si="44"/>
        <v>7.7</v>
      </c>
    </row>
    <row r="171" spans="1:16" x14ac:dyDescent="0.35">
      <c r="A171">
        <f t="shared" si="39"/>
        <v>34</v>
      </c>
      <c r="B171">
        <f t="shared" si="40"/>
        <v>2026</v>
      </c>
      <c r="C171">
        <f t="shared" si="41"/>
        <v>8</v>
      </c>
      <c r="D171" t="str">
        <f>VLOOKUP(C171,MOIS,2, FALSE)</f>
        <v>Août</v>
      </c>
      <c r="E171" s="6">
        <f t="shared" si="45"/>
        <v>46252</v>
      </c>
      <c r="F171" s="5">
        <f t="shared" si="42"/>
        <v>3</v>
      </c>
      <c r="G171" s="3" t="str">
        <f t="shared" si="32"/>
        <v>Mardi</v>
      </c>
      <c r="H171" s="12">
        <f t="shared" si="33"/>
        <v>0.33333333333333331</v>
      </c>
      <c r="I171" s="12">
        <f t="shared" si="34"/>
        <v>0.5</v>
      </c>
      <c r="J171" s="12">
        <f t="shared" si="35"/>
        <v>0.54166666666666663</v>
      </c>
      <c r="K171" s="12">
        <f t="shared" si="36"/>
        <v>0.6958333333333333</v>
      </c>
      <c r="L171" s="12">
        <f t="shared" si="37"/>
        <v>0</v>
      </c>
      <c r="M171" s="12">
        <f t="shared" si="38"/>
        <v>0</v>
      </c>
      <c r="N171" s="2">
        <f t="shared" si="46"/>
        <v>0.32083333333333341</v>
      </c>
      <c r="O171" s="9">
        <f t="shared" si="43"/>
        <v>7</v>
      </c>
      <c r="P171" s="9">
        <f t="shared" si="44"/>
        <v>7.7</v>
      </c>
    </row>
    <row r="172" spans="1:16" x14ac:dyDescent="0.35">
      <c r="A172">
        <f t="shared" si="39"/>
        <v>34</v>
      </c>
      <c r="B172">
        <f t="shared" si="40"/>
        <v>2026</v>
      </c>
      <c r="C172">
        <f t="shared" si="41"/>
        <v>8</v>
      </c>
      <c r="D172" t="str">
        <f>VLOOKUP(C172,MOIS,2, FALSE)</f>
        <v>Août</v>
      </c>
      <c r="E172" s="6">
        <f t="shared" si="45"/>
        <v>46253</v>
      </c>
      <c r="F172" s="5">
        <f t="shared" si="42"/>
        <v>4</v>
      </c>
      <c r="G172" s="3" t="str">
        <f t="shared" si="32"/>
        <v>Mercredi</v>
      </c>
      <c r="H172" s="12">
        <f t="shared" si="33"/>
        <v>0.33333333333333331</v>
      </c>
      <c r="I172" s="12">
        <f t="shared" si="34"/>
        <v>0.5</v>
      </c>
      <c r="J172" s="12">
        <f t="shared" si="35"/>
        <v>0.54166666666666663</v>
      </c>
      <c r="K172" s="12">
        <f t="shared" si="36"/>
        <v>0.6958333333333333</v>
      </c>
      <c r="L172" s="12">
        <f t="shared" si="37"/>
        <v>0</v>
      </c>
      <c r="M172" s="12">
        <f t="shared" si="38"/>
        <v>0</v>
      </c>
      <c r="N172" s="2">
        <f t="shared" si="46"/>
        <v>0.32083333333333341</v>
      </c>
      <c r="O172" s="9">
        <f t="shared" si="43"/>
        <v>7</v>
      </c>
      <c r="P172" s="9">
        <f t="shared" si="44"/>
        <v>7.7</v>
      </c>
    </row>
    <row r="173" spans="1:16" x14ac:dyDescent="0.35">
      <c r="A173">
        <f t="shared" si="39"/>
        <v>34</v>
      </c>
      <c r="B173">
        <f t="shared" si="40"/>
        <v>2026</v>
      </c>
      <c r="C173">
        <f t="shared" si="41"/>
        <v>8</v>
      </c>
      <c r="D173" t="str">
        <f>VLOOKUP(C173,MOIS,2, FALSE)</f>
        <v>Août</v>
      </c>
      <c r="E173" s="6">
        <f t="shared" si="45"/>
        <v>46254</v>
      </c>
      <c r="F173" s="5">
        <f t="shared" si="42"/>
        <v>5</v>
      </c>
      <c r="G173" s="3" t="str">
        <f t="shared" si="32"/>
        <v>Jeudi</v>
      </c>
      <c r="H173" s="12">
        <f t="shared" si="33"/>
        <v>0.33333333333333331</v>
      </c>
      <c r="I173" s="12">
        <f t="shared" si="34"/>
        <v>0.5</v>
      </c>
      <c r="J173" s="12">
        <f t="shared" si="35"/>
        <v>0.54166666666666663</v>
      </c>
      <c r="K173" s="12">
        <f t="shared" si="36"/>
        <v>0.6958333333333333</v>
      </c>
      <c r="L173" s="12">
        <f t="shared" si="37"/>
        <v>0</v>
      </c>
      <c r="M173" s="12">
        <f t="shared" si="38"/>
        <v>0</v>
      </c>
      <c r="N173" s="2">
        <f t="shared" si="46"/>
        <v>0.32083333333333341</v>
      </c>
      <c r="O173" s="9">
        <f t="shared" si="43"/>
        <v>7</v>
      </c>
      <c r="P173" s="9">
        <f t="shared" si="44"/>
        <v>7.7</v>
      </c>
    </row>
    <row r="174" spans="1:16" x14ac:dyDescent="0.35">
      <c r="A174">
        <f t="shared" si="39"/>
        <v>34</v>
      </c>
      <c r="B174">
        <f t="shared" si="40"/>
        <v>2026</v>
      </c>
      <c r="C174">
        <f t="shared" si="41"/>
        <v>8</v>
      </c>
      <c r="D174" t="str">
        <f>VLOOKUP(C174,MOIS,2, FALSE)</f>
        <v>Août</v>
      </c>
      <c r="E174" s="6">
        <f t="shared" si="45"/>
        <v>46255</v>
      </c>
      <c r="F174" s="5">
        <f t="shared" si="42"/>
        <v>6</v>
      </c>
      <c r="G174" s="3" t="str">
        <f t="shared" si="32"/>
        <v>Vendredi</v>
      </c>
      <c r="H174" s="12">
        <f t="shared" si="33"/>
        <v>0.33333333333333331</v>
      </c>
      <c r="I174" s="12">
        <f t="shared" si="34"/>
        <v>0.5</v>
      </c>
      <c r="J174" s="12">
        <f t="shared" si="35"/>
        <v>0.54166666666666663</v>
      </c>
      <c r="K174" s="12">
        <f t="shared" si="36"/>
        <v>0.6958333333333333</v>
      </c>
      <c r="L174" s="12">
        <f t="shared" si="37"/>
        <v>0</v>
      </c>
      <c r="M174" s="12">
        <f t="shared" si="38"/>
        <v>0</v>
      </c>
      <c r="N174" s="2">
        <f t="shared" si="46"/>
        <v>0.32083333333333341</v>
      </c>
      <c r="O174" s="9">
        <f t="shared" si="43"/>
        <v>7</v>
      </c>
      <c r="P174" s="9">
        <f t="shared" si="44"/>
        <v>7.7</v>
      </c>
    </row>
    <row r="175" spans="1:16" x14ac:dyDescent="0.35">
      <c r="A175">
        <f t="shared" si="39"/>
        <v>34</v>
      </c>
      <c r="B175">
        <f t="shared" si="40"/>
        <v>2026</v>
      </c>
      <c r="C175">
        <f t="shared" si="41"/>
        <v>8</v>
      </c>
      <c r="D175" t="str">
        <f>VLOOKUP(C175,MOIS,2, FALSE)</f>
        <v>Août</v>
      </c>
      <c r="E175" s="6">
        <f t="shared" si="45"/>
        <v>46256</v>
      </c>
      <c r="F175" s="5">
        <f t="shared" si="42"/>
        <v>7</v>
      </c>
      <c r="G175" s="3" t="str">
        <f t="shared" si="32"/>
        <v>Samedi</v>
      </c>
      <c r="H175" s="12">
        <f t="shared" si="33"/>
        <v>0</v>
      </c>
      <c r="I175" s="12">
        <f t="shared" si="34"/>
        <v>0</v>
      </c>
      <c r="J175" s="12">
        <f t="shared" si="35"/>
        <v>0</v>
      </c>
      <c r="K175" s="12">
        <f t="shared" si="36"/>
        <v>0</v>
      </c>
      <c r="L175" s="12">
        <f t="shared" si="37"/>
        <v>0</v>
      </c>
      <c r="M175" s="12">
        <f t="shared" si="38"/>
        <v>0</v>
      </c>
      <c r="N175" s="2">
        <f t="shared" si="46"/>
        <v>0</v>
      </c>
      <c r="O175" s="9">
        <f t="shared" si="43"/>
        <v>0</v>
      </c>
      <c r="P175" s="9">
        <f t="shared" si="44"/>
        <v>0</v>
      </c>
    </row>
    <row r="176" spans="1:16" x14ac:dyDescent="0.35">
      <c r="A176">
        <f t="shared" si="39"/>
        <v>35</v>
      </c>
      <c r="B176">
        <f t="shared" si="40"/>
        <v>2026</v>
      </c>
      <c r="C176">
        <f t="shared" si="41"/>
        <v>8</v>
      </c>
      <c r="D176" t="str">
        <f>VLOOKUP(C176,MOIS,2, FALSE)</f>
        <v>Août</v>
      </c>
      <c r="E176" s="6">
        <f t="shared" si="45"/>
        <v>46257</v>
      </c>
      <c r="F176" s="5">
        <f t="shared" si="42"/>
        <v>1</v>
      </c>
      <c r="G176" s="3" t="str">
        <f t="shared" si="32"/>
        <v>Dimanche</v>
      </c>
      <c r="H176" s="12">
        <f t="shared" si="33"/>
        <v>0</v>
      </c>
      <c r="I176" s="12">
        <f t="shared" si="34"/>
        <v>0</v>
      </c>
      <c r="J176" s="12">
        <f t="shared" si="35"/>
        <v>0</v>
      </c>
      <c r="K176" s="12">
        <f t="shared" si="36"/>
        <v>0</v>
      </c>
      <c r="L176" s="12">
        <f t="shared" si="37"/>
        <v>0</v>
      </c>
      <c r="M176" s="12">
        <f t="shared" si="38"/>
        <v>0</v>
      </c>
      <c r="N176" s="2">
        <f t="shared" si="46"/>
        <v>0</v>
      </c>
      <c r="O176" s="9">
        <f t="shared" si="43"/>
        <v>0</v>
      </c>
      <c r="P176" s="9">
        <f t="shared" si="44"/>
        <v>0</v>
      </c>
    </row>
    <row r="177" spans="1:16" x14ac:dyDescent="0.35">
      <c r="A177">
        <f t="shared" si="39"/>
        <v>35</v>
      </c>
      <c r="B177">
        <f t="shared" si="40"/>
        <v>2026</v>
      </c>
      <c r="C177">
        <f t="shared" si="41"/>
        <v>8</v>
      </c>
      <c r="D177" t="str">
        <f>VLOOKUP(C177,MOIS,2, FALSE)</f>
        <v>Août</v>
      </c>
      <c r="E177" s="6">
        <f t="shared" si="45"/>
        <v>46258</v>
      </c>
      <c r="F177" s="5">
        <f t="shared" si="42"/>
        <v>2</v>
      </c>
      <c r="G177" s="3" t="str">
        <f t="shared" si="32"/>
        <v>Lundi</v>
      </c>
      <c r="H177" s="12">
        <f t="shared" si="33"/>
        <v>0.33333333333333331</v>
      </c>
      <c r="I177" s="12">
        <f t="shared" si="34"/>
        <v>0.5</v>
      </c>
      <c r="J177" s="12">
        <f t="shared" si="35"/>
        <v>0.54166666666666663</v>
      </c>
      <c r="K177" s="12">
        <f t="shared" si="36"/>
        <v>0.6958333333333333</v>
      </c>
      <c r="L177" s="12">
        <f t="shared" si="37"/>
        <v>0</v>
      </c>
      <c r="M177" s="12">
        <f t="shared" si="38"/>
        <v>0</v>
      </c>
      <c r="N177" s="2">
        <f t="shared" si="46"/>
        <v>0.32083333333333341</v>
      </c>
      <c r="O177" s="9">
        <f t="shared" si="43"/>
        <v>7</v>
      </c>
      <c r="P177" s="9">
        <f t="shared" si="44"/>
        <v>7.7</v>
      </c>
    </row>
    <row r="178" spans="1:16" x14ac:dyDescent="0.35">
      <c r="A178">
        <f t="shared" si="39"/>
        <v>35</v>
      </c>
      <c r="B178">
        <f t="shared" si="40"/>
        <v>2026</v>
      </c>
      <c r="C178">
        <f t="shared" si="41"/>
        <v>8</v>
      </c>
      <c r="D178" t="str">
        <f>VLOOKUP(C178,MOIS,2, FALSE)</f>
        <v>Août</v>
      </c>
      <c r="E178" s="6">
        <f t="shared" si="45"/>
        <v>46259</v>
      </c>
      <c r="F178" s="5">
        <f t="shared" si="42"/>
        <v>3</v>
      </c>
      <c r="G178" s="3" t="str">
        <f t="shared" si="32"/>
        <v>Mardi</v>
      </c>
      <c r="H178" s="12">
        <f t="shared" si="33"/>
        <v>0.33333333333333331</v>
      </c>
      <c r="I178" s="12">
        <f t="shared" si="34"/>
        <v>0.5</v>
      </c>
      <c r="J178" s="12">
        <f t="shared" si="35"/>
        <v>0.54166666666666663</v>
      </c>
      <c r="K178" s="12">
        <f t="shared" si="36"/>
        <v>0.6958333333333333</v>
      </c>
      <c r="L178" s="12">
        <f t="shared" si="37"/>
        <v>0</v>
      </c>
      <c r="M178" s="12">
        <f t="shared" si="38"/>
        <v>0</v>
      </c>
      <c r="N178" s="2">
        <f t="shared" si="46"/>
        <v>0.32083333333333341</v>
      </c>
      <c r="O178" s="9">
        <f t="shared" si="43"/>
        <v>7</v>
      </c>
      <c r="P178" s="9">
        <f t="shared" si="44"/>
        <v>7.7</v>
      </c>
    </row>
    <row r="179" spans="1:16" x14ac:dyDescent="0.35">
      <c r="A179">
        <f t="shared" si="39"/>
        <v>35</v>
      </c>
      <c r="B179">
        <f t="shared" si="40"/>
        <v>2026</v>
      </c>
      <c r="C179">
        <f t="shared" si="41"/>
        <v>8</v>
      </c>
      <c r="D179" t="str">
        <f>VLOOKUP(C179,MOIS,2, FALSE)</f>
        <v>Août</v>
      </c>
      <c r="E179" s="6">
        <f t="shared" si="45"/>
        <v>46260</v>
      </c>
      <c r="F179" s="5">
        <f t="shared" si="42"/>
        <v>4</v>
      </c>
      <c r="G179" s="3" t="str">
        <f t="shared" si="32"/>
        <v>Mercredi</v>
      </c>
      <c r="H179" s="12">
        <f t="shared" si="33"/>
        <v>0.33333333333333331</v>
      </c>
      <c r="I179" s="12">
        <f t="shared" si="34"/>
        <v>0.5</v>
      </c>
      <c r="J179" s="12">
        <f t="shared" si="35"/>
        <v>0.54166666666666663</v>
      </c>
      <c r="K179" s="12">
        <f t="shared" si="36"/>
        <v>0.6958333333333333</v>
      </c>
      <c r="L179" s="12">
        <f t="shared" si="37"/>
        <v>0</v>
      </c>
      <c r="M179" s="12">
        <f t="shared" si="38"/>
        <v>0</v>
      </c>
      <c r="N179" s="2">
        <f t="shared" si="46"/>
        <v>0.32083333333333341</v>
      </c>
      <c r="O179" s="9">
        <f t="shared" si="43"/>
        <v>7</v>
      </c>
      <c r="P179" s="9">
        <f t="shared" si="44"/>
        <v>7.7</v>
      </c>
    </row>
    <row r="180" spans="1:16" x14ac:dyDescent="0.35">
      <c r="A180">
        <f t="shared" si="39"/>
        <v>35</v>
      </c>
      <c r="B180">
        <f t="shared" si="40"/>
        <v>2026</v>
      </c>
      <c r="C180">
        <f t="shared" si="41"/>
        <v>8</v>
      </c>
      <c r="D180" t="str">
        <f>VLOOKUP(C180,MOIS,2, FALSE)</f>
        <v>Août</v>
      </c>
      <c r="E180" s="6">
        <f t="shared" si="45"/>
        <v>46261</v>
      </c>
      <c r="F180" s="5">
        <f t="shared" si="42"/>
        <v>5</v>
      </c>
      <c r="G180" s="3" t="str">
        <f t="shared" si="32"/>
        <v>Jeudi</v>
      </c>
      <c r="H180" s="12">
        <f t="shared" si="33"/>
        <v>0.33333333333333331</v>
      </c>
      <c r="I180" s="12">
        <f t="shared" si="34"/>
        <v>0.5</v>
      </c>
      <c r="J180" s="12">
        <f t="shared" si="35"/>
        <v>0.54166666666666663</v>
      </c>
      <c r="K180" s="12">
        <f t="shared" si="36"/>
        <v>0.6958333333333333</v>
      </c>
      <c r="L180" s="12">
        <f t="shared" si="37"/>
        <v>0</v>
      </c>
      <c r="M180" s="12">
        <f t="shared" si="38"/>
        <v>0</v>
      </c>
      <c r="N180" s="2">
        <f t="shared" si="46"/>
        <v>0.32083333333333341</v>
      </c>
      <c r="O180" s="9">
        <f t="shared" si="43"/>
        <v>7</v>
      </c>
      <c r="P180" s="9">
        <f t="shared" si="44"/>
        <v>7.7</v>
      </c>
    </row>
    <row r="181" spans="1:16" x14ac:dyDescent="0.35">
      <c r="A181">
        <f t="shared" si="39"/>
        <v>35</v>
      </c>
      <c r="B181">
        <f t="shared" si="40"/>
        <v>2026</v>
      </c>
      <c r="C181">
        <f t="shared" si="41"/>
        <v>8</v>
      </c>
      <c r="D181" t="str">
        <f>VLOOKUP(C181,MOIS,2, FALSE)</f>
        <v>Août</v>
      </c>
      <c r="E181" s="6">
        <f t="shared" si="45"/>
        <v>46262</v>
      </c>
      <c r="F181" s="5">
        <f t="shared" si="42"/>
        <v>6</v>
      </c>
      <c r="G181" s="3" t="str">
        <f t="shared" si="32"/>
        <v>Vendredi</v>
      </c>
      <c r="H181" s="12">
        <f t="shared" si="33"/>
        <v>0.33333333333333331</v>
      </c>
      <c r="I181" s="12">
        <f t="shared" si="34"/>
        <v>0.5</v>
      </c>
      <c r="J181" s="12">
        <f t="shared" si="35"/>
        <v>0.54166666666666663</v>
      </c>
      <c r="K181" s="12">
        <f t="shared" si="36"/>
        <v>0.6958333333333333</v>
      </c>
      <c r="L181" s="12">
        <f t="shared" si="37"/>
        <v>0</v>
      </c>
      <c r="M181" s="12">
        <f t="shared" si="38"/>
        <v>0</v>
      </c>
      <c r="N181" s="2">
        <f t="shared" si="46"/>
        <v>0.32083333333333341</v>
      </c>
      <c r="O181" s="9">
        <f t="shared" si="43"/>
        <v>7</v>
      </c>
      <c r="P181" s="9">
        <f t="shared" si="44"/>
        <v>7.7</v>
      </c>
    </row>
    <row r="182" spans="1:16" x14ac:dyDescent="0.35">
      <c r="A182">
        <f t="shared" si="39"/>
        <v>35</v>
      </c>
      <c r="B182">
        <f t="shared" si="40"/>
        <v>2026</v>
      </c>
      <c r="C182">
        <f t="shared" si="41"/>
        <v>8</v>
      </c>
      <c r="D182" t="str">
        <f>VLOOKUP(C182,MOIS,2, FALSE)</f>
        <v>Août</v>
      </c>
      <c r="E182" s="6">
        <f t="shared" ref="E182:E245" si="47">E181+1</f>
        <v>46263</v>
      </c>
      <c r="F182" s="5">
        <f t="shared" si="42"/>
        <v>7</v>
      </c>
      <c r="G182" s="3" t="str">
        <f t="shared" si="32"/>
        <v>Samedi</v>
      </c>
      <c r="H182" s="12">
        <f t="shared" si="33"/>
        <v>0</v>
      </c>
      <c r="I182" s="12">
        <f t="shared" si="34"/>
        <v>0</v>
      </c>
      <c r="J182" s="12">
        <f t="shared" si="35"/>
        <v>0</v>
      </c>
      <c r="K182" s="12">
        <f t="shared" si="36"/>
        <v>0</v>
      </c>
      <c r="L182" s="12">
        <f t="shared" si="37"/>
        <v>0</v>
      </c>
      <c r="M182" s="12">
        <f t="shared" si="38"/>
        <v>0</v>
      </c>
      <c r="N182" s="2">
        <f t="shared" ref="N182:N245" si="48">I182-H182+K182-J182+M182-L182</f>
        <v>0</v>
      </c>
      <c r="O182" s="9">
        <f t="shared" si="43"/>
        <v>0</v>
      </c>
      <c r="P182" s="9">
        <f t="shared" si="44"/>
        <v>0</v>
      </c>
    </row>
    <row r="183" spans="1:16" x14ac:dyDescent="0.35">
      <c r="A183">
        <f t="shared" si="39"/>
        <v>36</v>
      </c>
      <c r="B183">
        <f t="shared" si="40"/>
        <v>2026</v>
      </c>
      <c r="C183">
        <f t="shared" si="41"/>
        <v>8</v>
      </c>
      <c r="D183" t="str">
        <f>VLOOKUP(C183,MOIS,2, FALSE)</f>
        <v>Août</v>
      </c>
      <c r="E183" s="6">
        <f t="shared" si="47"/>
        <v>46264</v>
      </c>
      <c r="F183" s="5">
        <f t="shared" si="42"/>
        <v>1</v>
      </c>
      <c r="G183" s="3" t="str">
        <f t="shared" si="32"/>
        <v>Dimanche</v>
      </c>
      <c r="H183" s="12">
        <f t="shared" si="33"/>
        <v>0</v>
      </c>
      <c r="I183" s="12">
        <f t="shared" si="34"/>
        <v>0</v>
      </c>
      <c r="J183" s="12">
        <f t="shared" si="35"/>
        <v>0</v>
      </c>
      <c r="K183" s="12">
        <f t="shared" si="36"/>
        <v>0</v>
      </c>
      <c r="L183" s="12">
        <f t="shared" si="37"/>
        <v>0</v>
      </c>
      <c r="M183" s="12">
        <f t="shared" si="38"/>
        <v>0</v>
      </c>
      <c r="N183" s="2">
        <f t="shared" si="48"/>
        <v>0</v>
      </c>
      <c r="O183" s="9">
        <f t="shared" si="43"/>
        <v>0</v>
      </c>
      <c r="P183" s="9">
        <f t="shared" si="44"/>
        <v>0</v>
      </c>
    </row>
    <row r="184" spans="1:16" x14ac:dyDescent="0.35">
      <c r="A184">
        <f t="shared" si="39"/>
        <v>36</v>
      </c>
      <c r="B184">
        <f t="shared" si="40"/>
        <v>2026</v>
      </c>
      <c r="C184">
        <f t="shared" si="41"/>
        <v>8</v>
      </c>
      <c r="D184" t="str">
        <f>VLOOKUP(C184,MOIS,2, FALSE)</f>
        <v>Août</v>
      </c>
      <c r="E184" s="6">
        <f t="shared" si="47"/>
        <v>46265</v>
      </c>
      <c r="F184" s="5">
        <f t="shared" si="42"/>
        <v>2</v>
      </c>
      <c r="G184" s="3" t="str">
        <f t="shared" si="32"/>
        <v>Lundi</v>
      </c>
      <c r="H184" s="12">
        <f t="shared" si="33"/>
        <v>0.33333333333333331</v>
      </c>
      <c r="I184" s="12">
        <f t="shared" si="34"/>
        <v>0.5</v>
      </c>
      <c r="J184" s="12">
        <f t="shared" si="35"/>
        <v>0.54166666666666663</v>
      </c>
      <c r="K184" s="12">
        <f t="shared" si="36"/>
        <v>0.6958333333333333</v>
      </c>
      <c r="L184" s="12">
        <f t="shared" si="37"/>
        <v>0</v>
      </c>
      <c r="M184" s="12">
        <f t="shared" si="38"/>
        <v>0</v>
      </c>
      <c r="N184" s="2">
        <f t="shared" si="48"/>
        <v>0.32083333333333341</v>
      </c>
      <c r="O184" s="9">
        <f t="shared" si="43"/>
        <v>7</v>
      </c>
      <c r="P184" s="9">
        <f t="shared" si="44"/>
        <v>7.7</v>
      </c>
    </row>
    <row r="185" spans="1:16" x14ac:dyDescent="0.35">
      <c r="A185">
        <f t="shared" si="39"/>
        <v>36</v>
      </c>
      <c r="B185">
        <f t="shared" si="40"/>
        <v>2026</v>
      </c>
      <c r="C185">
        <f t="shared" si="41"/>
        <v>9</v>
      </c>
      <c r="D185" t="str">
        <f>VLOOKUP(C185,MOIS,2, FALSE)</f>
        <v>Septembre</v>
      </c>
      <c r="E185" s="6">
        <f t="shared" si="47"/>
        <v>46266</v>
      </c>
      <c r="F185" s="5">
        <f t="shared" si="42"/>
        <v>3</v>
      </c>
      <c r="G185" s="3" t="str">
        <f t="shared" si="32"/>
        <v>Mardi</v>
      </c>
      <c r="H185" s="12">
        <f t="shared" si="33"/>
        <v>0.33333333333333331</v>
      </c>
      <c r="I185" s="12">
        <f t="shared" si="34"/>
        <v>0.5</v>
      </c>
      <c r="J185" s="12">
        <f t="shared" si="35"/>
        <v>0.54166666666666663</v>
      </c>
      <c r="K185" s="12">
        <f t="shared" si="36"/>
        <v>0.6958333333333333</v>
      </c>
      <c r="L185" s="12">
        <f t="shared" si="37"/>
        <v>0</v>
      </c>
      <c r="M185" s="12">
        <f t="shared" si="38"/>
        <v>0</v>
      </c>
      <c r="N185" s="2">
        <f t="shared" si="48"/>
        <v>0.32083333333333341</v>
      </c>
      <c r="O185" s="9">
        <f t="shared" si="43"/>
        <v>7</v>
      </c>
      <c r="P185" s="9">
        <f t="shared" si="44"/>
        <v>7.7</v>
      </c>
    </row>
    <row r="186" spans="1:16" x14ac:dyDescent="0.35">
      <c r="A186">
        <f t="shared" si="39"/>
        <v>36</v>
      </c>
      <c r="B186">
        <f t="shared" si="40"/>
        <v>2026</v>
      </c>
      <c r="C186">
        <f t="shared" si="41"/>
        <v>9</v>
      </c>
      <c r="D186" t="str">
        <f>VLOOKUP(C186,MOIS,2, FALSE)</f>
        <v>Septembre</v>
      </c>
      <c r="E186" s="6">
        <f t="shared" si="47"/>
        <v>46267</v>
      </c>
      <c r="F186" s="5">
        <f t="shared" si="42"/>
        <v>4</v>
      </c>
      <c r="G186" s="3" t="str">
        <f t="shared" si="32"/>
        <v>Mercredi</v>
      </c>
      <c r="H186" s="12">
        <f t="shared" si="33"/>
        <v>0.33333333333333331</v>
      </c>
      <c r="I186" s="12">
        <f t="shared" si="34"/>
        <v>0.5</v>
      </c>
      <c r="J186" s="12">
        <f t="shared" si="35"/>
        <v>0.54166666666666663</v>
      </c>
      <c r="K186" s="12">
        <f t="shared" si="36"/>
        <v>0.6958333333333333</v>
      </c>
      <c r="L186" s="12">
        <f t="shared" si="37"/>
        <v>0</v>
      </c>
      <c r="M186" s="12">
        <f t="shared" si="38"/>
        <v>0</v>
      </c>
      <c r="N186" s="2">
        <f t="shared" si="48"/>
        <v>0.32083333333333341</v>
      </c>
      <c r="O186" s="9">
        <f t="shared" si="43"/>
        <v>7</v>
      </c>
      <c r="P186" s="9">
        <f t="shared" si="44"/>
        <v>7.7</v>
      </c>
    </row>
    <row r="187" spans="1:16" x14ac:dyDescent="0.35">
      <c r="A187">
        <f t="shared" si="39"/>
        <v>36</v>
      </c>
      <c r="B187">
        <f t="shared" si="40"/>
        <v>2026</v>
      </c>
      <c r="C187">
        <f t="shared" si="41"/>
        <v>9</v>
      </c>
      <c r="D187" t="str">
        <f>VLOOKUP(C187,MOIS,2, FALSE)</f>
        <v>Septembre</v>
      </c>
      <c r="E187" s="6">
        <f t="shared" si="47"/>
        <v>46268</v>
      </c>
      <c r="F187" s="5">
        <f t="shared" si="42"/>
        <v>5</v>
      </c>
      <c r="G187" s="3" t="str">
        <f t="shared" si="32"/>
        <v>Jeudi</v>
      </c>
      <c r="H187" s="12">
        <f t="shared" si="33"/>
        <v>0.33333333333333331</v>
      </c>
      <c r="I187" s="12">
        <f t="shared" si="34"/>
        <v>0.5</v>
      </c>
      <c r="J187" s="12">
        <f t="shared" si="35"/>
        <v>0.54166666666666663</v>
      </c>
      <c r="K187" s="12">
        <f t="shared" si="36"/>
        <v>0.6958333333333333</v>
      </c>
      <c r="L187" s="12">
        <f t="shared" si="37"/>
        <v>0</v>
      </c>
      <c r="M187" s="12">
        <f t="shared" si="38"/>
        <v>0</v>
      </c>
      <c r="N187" s="2">
        <f t="shared" si="48"/>
        <v>0.32083333333333341</v>
      </c>
      <c r="O187" s="9">
        <f t="shared" si="43"/>
        <v>7</v>
      </c>
      <c r="P187" s="9">
        <f t="shared" si="44"/>
        <v>7.7</v>
      </c>
    </row>
    <row r="188" spans="1:16" x14ac:dyDescent="0.35">
      <c r="A188">
        <f t="shared" si="39"/>
        <v>36</v>
      </c>
      <c r="B188">
        <f t="shared" si="40"/>
        <v>2026</v>
      </c>
      <c r="C188">
        <f t="shared" si="41"/>
        <v>9</v>
      </c>
      <c r="D188" t="str">
        <f>VLOOKUP(C188,MOIS,2, FALSE)</f>
        <v>Septembre</v>
      </c>
      <c r="E188" s="6">
        <f t="shared" si="47"/>
        <v>46269</v>
      </c>
      <c r="F188" s="5">
        <f t="shared" si="42"/>
        <v>6</v>
      </c>
      <c r="G188" s="3" t="str">
        <f t="shared" si="32"/>
        <v>Vendredi</v>
      </c>
      <c r="H188" s="12">
        <f t="shared" si="33"/>
        <v>0.33333333333333331</v>
      </c>
      <c r="I188" s="12">
        <f t="shared" si="34"/>
        <v>0.5</v>
      </c>
      <c r="J188" s="12">
        <f t="shared" si="35"/>
        <v>0.54166666666666663</v>
      </c>
      <c r="K188" s="12">
        <f t="shared" si="36"/>
        <v>0.6958333333333333</v>
      </c>
      <c r="L188" s="12">
        <f t="shared" si="37"/>
        <v>0</v>
      </c>
      <c r="M188" s="12">
        <f t="shared" si="38"/>
        <v>0</v>
      </c>
      <c r="N188" s="2">
        <f t="shared" si="48"/>
        <v>0.32083333333333341</v>
      </c>
      <c r="O188" s="9">
        <f t="shared" si="43"/>
        <v>7</v>
      </c>
      <c r="P188" s="9">
        <f t="shared" si="44"/>
        <v>7.7</v>
      </c>
    </row>
    <row r="189" spans="1:16" x14ac:dyDescent="0.35">
      <c r="A189">
        <f t="shared" si="39"/>
        <v>36</v>
      </c>
      <c r="B189">
        <f t="shared" si="40"/>
        <v>2026</v>
      </c>
      <c r="C189">
        <f t="shared" si="41"/>
        <v>9</v>
      </c>
      <c r="D189" t="str">
        <f>VLOOKUP(C189,MOIS,2, FALSE)</f>
        <v>Septembre</v>
      </c>
      <c r="E189" s="6">
        <f t="shared" si="47"/>
        <v>46270</v>
      </c>
      <c r="F189" s="5">
        <f t="shared" si="42"/>
        <v>7</v>
      </c>
      <c r="G189" s="3" t="str">
        <f t="shared" si="32"/>
        <v>Samedi</v>
      </c>
      <c r="H189" s="12">
        <f t="shared" si="33"/>
        <v>0</v>
      </c>
      <c r="I189" s="12">
        <f t="shared" si="34"/>
        <v>0</v>
      </c>
      <c r="J189" s="12">
        <f t="shared" si="35"/>
        <v>0</v>
      </c>
      <c r="K189" s="12">
        <f t="shared" si="36"/>
        <v>0</v>
      </c>
      <c r="L189" s="12">
        <f t="shared" si="37"/>
        <v>0</v>
      </c>
      <c r="M189" s="12">
        <f t="shared" si="38"/>
        <v>0</v>
      </c>
      <c r="N189" s="2">
        <f t="shared" si="48"/>
        <v>0</v>
      </c>
      <c r="O189" s="9">
        <f t="shared" si="43"/>
        <v>0</v>
      </c>
      <c r="P189" s="9">
        <f t="shared" si="44"/>
        <v>0</v>
      </c>
    </row>
    <row r="190" spans="1:16" x14ac:dyDescent="0.35">
      <c r="A190">
        <f t="shared" si="39"/>
        <v>37</v>
      </c>
      <c r="B190">
        <f t="shared" si="40"/>
        <v>2026</v>
      </c>
      <c r="C190">
        <f t="shared" si="41"/>
        <v>9</v>
      </c>
      <c r="D190" t="str">
        <f>VLOOKUP(C190,MOIS,2, FALSE)</f>
        <v>Septembre</v>
      </c>
      <c r="E190" s="6">
        <f t="shared" si="47"/>
        <v>46271</v>
      </c>
      <c r="F190" s="5">
        <f t="shared" si="42"/>
        <v>1</v>
      </c>
      <c r="G190" s="3" t="str">
        <f t="shared" si="32"/>
        <v>Dimanche</v>
      </c>
      <c r="H190" s="12">
        <f t="shared" si="33"/>
        <v>0</v>
      </c>
      <c r="I190" s="12">
        <f t="shared" si="34"/>
        <v>0</v>
      </c>
      <c r="J190" s="12">
        <f t="shared" si="35"/>
        <v>0</v>
      </c>
      <c r="K190" s="12">
        <f t="shared" si="36"/>
        <v>0</v>
      </c>
      <c r="L190" s="12">
        <f t="shared" si="37"/>
        <v>0</v>
      </c>
      <c r="M190" s="12">
        <f t="shared" si="38"/>
        <v>0</v>
      </c>
      <c r="N190" s="2">
        <f t="shared" si="48"/>
        <v>0</v>
      </c>
      <c r="O190" s="9">
        <f t="shared" si="43"/>
        <v>0</v>
      </c>
      <c r="P190" s="9">
        <f t="shared" si="44"/>
        <v>0</v>
      </c>
    </row>
    <row r="191" spans="1:16" x14ac:dyDescent="0.35">
      <c r="A191">
        <f t="shared" si="39"/>
        <v>37</v>
      </c>
      <c r="B191">
        <f t="shared" si="40"/>
        <v>2026</v>
      </c>
      <c r="C191">
        <f t="shared" si="41"/>
        <v>9</v>
      </c>
      <c r="D191" t="str">
        <f>VLOOKUP(C191,MOIS,2, FALSE)</f>
        <v>Septembre</v>
      </c>
      <c r="E191" s="6">
        <f t="shared" si="47"/>
        <v>46272</v>
      </c>
      <c r="F191" s="5">
        <f t="shared" si="42"/>
        <v>2</v>
      </c>
      <c r="G191" s="3" t="str">
        <f t="shared" si="32"/>
        <v>Lundi</v>
      </c>
      <c r="H191" s="12">
        <f t="shared" si="33"/>
        <v>0.33333333333333331</v>
      </c>
      <c r="I191" s="12">
        <f t="shared" si="34"/>
        <v>0.5</v>
      </c>
      <c r="J191" s="12">
        <f t="shared" si="35"/>
        <v>0.54166666666666663</v>
      </c>
      <c r="K191" s="12">
        <f t="shared" si="36"/>
        <v>0.6958333333333333</v>
      </c>
      <c r="L191" s="12">
        <f t="shared" si="37"/>
        <v>0</v>
      </c>
      <c r="M191" s="12">
        <f t="shared" si="38"/>
        <v>0</v>
      </c>
      <c r="N191" s="2">
        <f t="shared" si="48"/>
        <v>0.32083333333333341</v>
      </c>
      <c r="O191" s="9">
        <f t="shared" si="43"/>
        <v>7</v>
      </c>
      <c r="P191" s="9">
        <f t="shared" si="44"/>
        <v>7.7</v>
      </c>
    </row>
    <row r="192" spans="1:16" x14ac:dyDescent="0.35">
      <c r="A192">
        <f t="shared" si="39"/>
        <v>37</v>
      </c>
      <c r="B192">
        <f t="shared" si="40"/>
        <v>2026</v>
      </c>
      <c r="C192">
        <f t="shared" si="41"/>
        <v>9</v>
      </c>
      <c r="D192" t="str">
        <f>VLOOKUP(C192,MOIS,2, FALSE)</f>
        <v>Septembre</v>
      </c>
      <c r="E192" s="6">
        <f t="shared" si="47"/>
        <v>46273</v>
      </c>
      <c r="F192" s="5">
        <f t="shared" si="42"/>
        <v>3</v>
      </c>
      <c r="G192" s="3" t="str">
        <f t="shared" si="32"/>
        <v>Mardi</v>
      </c>
      <c r="H192" s="12">
        <f t="shared" si="33"/>
        <v>0.33333333333333331</v>
      </c>
      <c r="I192" s="12">
        <f t="shared" si="34"/>
        <v>0.5</v>
      </c>
      <c r="J192" s="12">
        <f t="shared" si="35"/>
        <v>0.54166666666666663</v>
      </c>
      <c r="K192" s="12">
        <f t="shared" si="36"/>
        <v>0.6958333333333333</v>
      </c>
      <c r="L192" s="12">
        <f t="shared" si="37"/>
        <v>0</v>
      </c>
      <c r="M192" s="12">
        <f t="shared" si="38"/>
        <v>0</v>
      </c>
      <c r="N192" s="2">
        <f t="shared" si="48"/>
        <v>0.32083333333333341</v>
      </c>
      <c r="O192" s="9">
        <f t="shared" si="43"/>
        <v>7</v>
      </c>
      <c r="P192" s="9">
        <f t="shared" si="44"/>
        <v>7.7</v>
      </c>
    </row>
    <row r="193" spans="1:16" x14ac:dyDescent="0.35">
      <c r="A193">
        <f t="shared" si="39"/>
        <v>37</v>
      </c>
      <c r="B193">
        <f t="shared" si="40"/>
        <v>2026</v>
      </c>
      <c r="C193">
        <f t="shared" si="41"/>
        <v>9</v>
      </c>
      <c r="D193" t="str">
        <f>VLOOKUP(C193,MOIS,2, FALSE)</f>
        <v>Septembre</v>
      </c>
      <c r="E193" s="6">
        <f t="shared" si="47"/>
        <v>46274</v>
      </c>
      <c r="F193" s="5">
        <f t="shared" si="42"/>
        <v>4</v>
      </c>
      <c r="G193" s="3" t="str">
        <f t="shared" si="32"/>
        <v>Mercredi</v>
      </c>
      <c r="H193" s="12">
        <f t="shared" si="33"/>
        <v>0.33333333333333331</v>
      </c>
      <c r="I193" s="12">
        <f t="shared" si="34"/>
        <v>0.5</v>
      </c>
      <c r="J193" s="12">
        <f t="shared" si="35"/>
        <v>0.54166666666666663</v>
      </c>
      <c r="K193" s="12">
        <f t="shared" si="36"/>
        <v>0.6958333333333333</v>
      </c>
      <c r="L193" s="12">
        <f t="shared" si="37"/>
        <v>0</v>
      </c>
      <c r="M193" s="12">
        <f t="shared" si="38"/>
        <v>0</v>
      </c>
      <c r="N193" s="2">
        <f t="shared" si="48"/>
        <v>0.32083333333333341</v>
      </c>
      <c r="O193" s="9">
        <f t="shared" si="43"/>
        <v>7</v>
      </c>
      <c r="P193" s="9">
        <f t="shared" si="44"/>
        <v>7.7</v>
      </c>
    </row>
    <row r="194" spans="1:16" x14ac:dyDescent="0.35">
      <c r="A194">
        <f t="shared" si="39"/>
        <v>37</v>
      </c>
      <c r="B194">
        <f t="shared" si="40"/>
        <v>2026</v>
      </c>
      <c r="C194">
        <f t="shared" si="41"/>
        <v>9</v>
      </c>
      <c r="D194" t="str">
        <f>VLOOKUP(C194,MOIS,2, FALSE)</f>
        <v>Septembre</v>
      </c>
      <c r="E194" s="6">
        <f t="shared" si="47"/>
        <v>46275</v>
      </c>
      <c r="F194" s="5">
        <f t="shared" si="42"/>
        <v>5</v>
      </c>
      <c r="G194" s="3" t="str">
        <f t="shared" ref="G194:G257" si="49">VLOOKUP($F194,TABLEJOUR,2,FALSE)</f>
        <v>Jeudi</v>
      </c>
      <c r="H194" s="12">
        <f t="shared" ref="H194:H257" si="50">VLOOKUP($F194, TABLEJOUR,3,FALSE)</f>
        <v>0.33333333333333331</v>
      </c>
      <c r="I194" s="12">
        <f t="shared" ref="I194:I257" si="51">VLOOKUP($F194, TABLEJOUR,4,FALSE)</f>
        <v>0.5</v>
      </c>
      <c r="J194" s="12">
        <f t="shared" ref="J194:J257" si="52">VLOOKUP($F194, TABLEJOUR,5,FALSE)</f>
        <v>0.54166666666666663</v>
      </c>
      <c r="K194" s="12">
        <f t="shared" ref="K194:K257" si="53">VLOOKUP($F194, TABLEJOUR,6,FALSE)</f>
        <v>0.6958333333333333</v>
      </c>
      <c r="L194" s="12">
        <f t="shared" ref="L194:L257" si="54">VLOOKUP($F194, TABLEJOUR,7,FALSE)</f>
        <v>0</v>
      </c>
      <c r="M194" s="12">
        <f t="shared" ref="M194:M257" si="55">VLOOKUP($F194, TABLEJOUR,8,FALSE)</f>
        <v>0</v>
      </c>
      <c r="N194" s="2">
        <f t="shared" si="48"/>
        <v>0.32083333333333341</v>
      </c>
      <c r="O194" s="9">
        <f t="shared" si="43"/>
        <v>7</v>
      </c>
      <c r="P194" s="9">
        <f t="shared" si="44"/>
        <v>7.7</v>
      </c>
    </row>
    <row r="195" spans="1:16" x14ac:dyDescent="0.35">
      <c r="A195">
        <f t="shared" ref="A195:A258" si="56">WEEKNUM(E195)</f>
        <v>37</v>
      </c>
      <c r="B195">
        <f t="shared" ref="B195:B258" si="57">YEAR(E195)</f>
        <v>2026</v>
      </c>
      <c r="C195">
        <f t="shared" ref="C195:C258" si="58">MONTH(E195)</f>
        <v>9</v>
      </c>
      <c r="D195" t="str">
        <f>VLOOKUP(C195,MOIS,2, FALSE)</f>
        <v>Septembre</v>
      </c>
      <c r="E195" s="6">
        <f t="shared" si="47"/>
        <v>46276</v>
      </c>
      <c r="F195" s="5">
        <f t="shared" ref="F195:F258" si="59">WEEKDAY(E195)</f>
        <v>6</v>
      </c>
      <c r="G195" s="3" t="str">
        <f t="shared" si="49"/>
        <v>Vendredi</v>
      </c>
      <c r="H195" s="12">
        <f t="shared" si="50"/>
        <v>0.33333333333333331</v>
      </c>
      <c r="I195" s="12">
        <f t="shared" si="51"/>
        <v>0.5</v>
      </c>
      <c r="J195" s="12">
        <f t="shared" si="52"/>
        <v>0.54166666666666663</v>
      </c>
      <c r="K195" s="12">
        <f t="shared" si="53"/>
        <v>0.6958333333333333</v>
      </c>
      <c r="L195" s="12">
        <f t="shared" si="54"/>
        <v>0</v>
      </c>
      <c r="M195" s="12">
        <f t="shared" si="55"/>
        <v>0</v>
      </c>
      <c r="N195" s="2">
        <f t="shared" si="48"/>
        <v>0.32083333333333341</v>
      </c>
      <c r="O195" s="9">
        <f t="shared" ref="O195:O258" si="60">HOUR(N195)</f>
        <v>7</v>
      </c>
      <c r="P195" s="9">
        <f t="shared" ref="P195:P258" si="61">INT(O195)+(MINUTE(N195)/60)</f>
        <v>7.7</v>
      </c>
    </row>
    <row r="196" spans="1:16" x14ac:dyDescent="0.35">
      <c r="A196">
        <f t="shared" si="56"/>
        <v>37</v>
      </c>
      <c r="B196">
        <f t="shared" si="57"/>
        <v>2026</v>
      </c>
      <c r="C196">
        <f t="shared" si="58"/>
        <v>9</v>
      </c>
      <c r="D196" t="str">
        <f>VLOOKUP(C196,MOIS,2, FALSE)</f>
        <v>Septembre</v>
      </c>
      <c r="E196" s="6">
        <f t="shared" si="47"/>
        <v>46277</v>
      </c>
      <c r="F196" s="5">
        <f t="shared" si="59"/>
        <v>7</v>
      </c>
      <c r="G196" s="3" t="str">
        <f t="shared" si="49"/>
        <v>Samedi</v>
      </c>
      <c r="H196" s="12">
        <f t="shared" si="50"/>
        <v>0</v>
      </c>
      <c r="I196" s="12">
        <f t="shared" si="51"/>
        <v>0</v>
      </c>
      <c r="J196" s="12">
        <f t="shared" si="52"/>
        <v>0</v>
      </c>
      <c r="K196" s="12">
        <f t="shared" si="53"/>
        <v>0</v>
      </c>
      <c r="L196" s="12">
        <f t="shared" si="54"/>
        <v>0</v>
      </c>
      <c r="M196" s="12">
        <f t="shared" si="55"/>
        <v>0</v>
      </c>
      <c r="N196" s="2">
        <f t="shared" si="48"/>
        <v>0</v>
      </c>
      <c r="O196" s="9">
        <f t="shared" si="60"/>
        <v>0</v>
      </c>
      <c r="P196" s="9">
        <f t="shared" si="61"/>
        <v>0</v>
      </c>
    </row>
    <row r="197" spans="1:16" x14ac:dyDescent="0.35">
      <c r="A197">
        <f t="shared" si="56"/>
        <v>38</v>
      </c>
      <c r="B197">
        <f t="shared" si="57"/>
        <v>2026</v>
      </c>
      <c r="C197">
        <f t="shared" si="58"/>
        <v>9</v>
      </c>
      <c r="D197" t="str">
        <f>VLOOKUP(C197,MOIS,2, FALSE)</f>
        <v>Septembre</v>
      </c>
      <c r="E197" s="6">
        <f t="shared" si="47"/>
        <v>46278</v>
      </c>
      <c r="F197" s="5">
        <f t="shared" si="59"/>
        <v>1</v>
      </c>
      <c r="G197" s="3" t="str">
        <f t="shared" si="49"/>
        <v>Dimanche</v>
      </c>
      <c r="H197" s="12">
        <f t="shared" si="50"/>
        <v>0</v>
      </c>
      <c r="I197" s="12">
        <f t="shared" si="51"/>
        <v>0</v>
      </c>
      <c r="J197" s="12">
        <f t="shared" si="52"/>
        <v>0</v>
      </c>
      <c r="K197" s="12">
        <f t="shared" si="53"/>
        <v>0</v>
      </c>
      <c r="L197" s="12">
        <f t="shared" si="54"/>
        <v>0</v>
      </c>
      <c r="M197" s="12">
        <f t="shared" si="55"/>
        <v>0</v>
      </c>
      <c r="N197" s="2">
        <f t="shared" si="48"/>
        <v>0</v>
      </c>
      <c r="O197" s="9">
        <f t="shared" si="60"/>
        <v>0</v>
      </c>
      <c r="P197" s="9">
        <f t="shared" si="61"/>
        <v>0</v>
      </c>
    </row>
    <row r="198" spans="1:16" x14ac:dyDescent="0.35">
      <c r="A198">
        <f t="shared" si="56"/>
        <v>38</v>
      </c>
      <c r="B198">
        <f t="shared" si="57"/>
        <v>2026</v>
      </c>
      <c r="C198">
        <f t="shared" si="58"/>
        <v>9</v>
      </c>
      <c r="D198" t="str">
        <f>VLOOKUP(C198,MOIS,2, FALSE)</f>
        <v>Septembre</v>
      </c>
      <c r="E198" s="6">
        <f t="shared" si="47"/>
        <v>46279</v>
      </c>
      <c r="F198" s="5">
        <f t="shared" si="59"/>
        <v>2</v>
      </c>
      <c r="G198" s="3" t="str">
        <f t="shared" si="49"/>
        <v>Lundi</v>
      </c>
      <c r="H198" s="12">
        <f t="shared" si="50"/>
        <v>0.33333333333333331</v>
      </c>
      <c r="I198" s="12">
        <f t="shared" si="51"/>
        <v>0.5</v>
      </c>
      <c r="J198" s="12">
        <f t="shared" si="52"/>
        <v>0.54166666666666663</v>
      </c>
      <c r="K198" s="12">
        <f t="shared" si="53"/>
        <v>0.6958333333333333</v>
      </c>
      <c r="L198" s="12">
        <f t="shared" si="54"/>
        <v>0</v>
      </c>
      <c r="M198" s="12">
        <f t="shared" si="55"/>
        <v>0</v>
      </c>
      <c r="N198" s="2">
        <f t="shared" si="48"/>
        <v>0.32083333333333341</v>
      </c>
      <c r="O198" s="9">
        <f t="shared" si="60"/>
        <v>7</v>
      </c>
      <c r="P198" s="9">
        <f t="shared" si="61"/>
        <v>7.7</v>
      </c>
    </row>
    <row r="199" spans="1:16" x14ac:dyDescent="0.35">
      <c r="A199">
        <f t="shared" si="56"/>
        <v>38</v>
      </c>
      <c r="B199">
        <f t="shared" si="57"/>
        <v>2026</v>
      </c>
      <c r="C199">
        <f t="shared" si="58"/>
        <v>9</v>
      </c>
      <c r="D199" t="str">
        <f>VLOOKUP(C199,MOIS,2, FALSE)</f>
        <v>Septembre</v>
      </c>
      <c r="E199" s="6">
        <f t="shared" si="47"/>
        <v>46280</v>
      </c>
      <c r="F199" s="5">
        <f t="shared" si="59"/>
        <v>3</v>
      </c>
      <c r="G199" s="3" t="str">
        <f t="shared" si="49"/>
        <v>Mardi</v>
      </c>
      <c r="H199" s="12">
        <f t="shared" si="50"/>
        <v>0.33333333333333331</v>
      </c>
      <c r="I199" s="12">
        <f t="shared" si="51"/>
        <v>0.5</v>
      </c>
      <c r="J199" s="12">
        <f t="shared" si="52"/>
        <v>0.54166666666666663</v>
      </c>
      <c r="K199" s="12">
        <f t="shared" si="53"/>
        <v>0.6958333333333333</v>
      </c>
      <c r="L199" s="12">
        <f t="shared" si="54"/>
        <v>0</v>
      </c>
      <c r="M199" s="12">
        <f t="shared" si="55"/>
        <v>0</v>
      </c>
      <c r="N199" s="2">
        <f t="shared" si="48"/>
        <v>0.32083333333333341</v>
      </c>
      <c r="O199" s="9">
        <f t="shared" si="60"/>
        <v>7</v>
      </c>
      <c r="P199" s="9">
        <f t="shared" si="61"/>
        <v>7.7</v>
      </c>
    </row>
    <row r="200" spans="1:16" x14ac:dyDescent="0.35">
      <c r="A200">
        <f t="shared" si="56"/>
        <v>38</v>
      </c>
      <c r="B200">
        <f t="shared" si="57"/>
        <v>2026</v>
      </c>
      <c r="C200">
        <f t="shared" si="58"/>
        <v>9</v>
      </c>
      <c r="D200" t="str">
        <f>VLOOKUP(C200,MOIS,2, FALSE)</f>
        <v>Septembre</v>
      </c>
      <c r="E200" s="6">
        <f t="shared" si="47"/>
        <v>46281</v>
      </c>
      <c r="F200" s="5">
        <f t="shared" si="59"/>
        <v>4</v>
      </c>
      <c r="G200" s="3" t="str">
        <f t="shared" si="49"/>
        <v>Mercredi</v>
      </c>
      <c r="H200" s="12">
        <f t="shared" si="50"/>
        <v>0.33333333333333331</v>
      </c>
      <c r="I200" s="12">
        <f t="shared" si="51"/>
        <v>0.5</v>
      </c>
      <c r="J200" s="12">
        <f t="shared" si="52"/>
        <v>0.54166666666666663</v>
      </c>
      <c r="K200" s="12">
        <f t="shared" si="53"/>
        <v>0.6958333333333333</v>
      </c>
      <c r="L200" s="12">
        <f t="shared" si="54"/>
        <v>0</v>
      </c>
      <c r="M200" s="12">
        <f t="shared" si="55"/>
        <v>0</v>
      </c>
      <c r="N200" s="2">
        <f t="shared" si="48"/>
        <v>0.32083333333333341</v>
      </c>
      <c r="O200" s="9">
        <f t="shared" si="60"/>
        <v>7</v>
      </c>
      <c r="P200" s="9">
        <f t="shared" si="61"/>
        <v>7.7</v>
      </c>
    </row>
    <row r="201" spans="1:16" x14ac:dyDescent="0.35">
      <c r="A201">
        <f t="shared" si="56"/>
        <v>38</v>
      </c>
      <c r="B201">
        <f t="shared" si="57"/>
        <v>2026</v>
      </c>
      <c r="C201">
        <f t="shared" si="58"/>
        <v>9</v>
      </c>
      <c r="D201" t="str">
        <f>VLOOKUP(C201,MOIS,2, FALSE)</f>
        <v>Septembre</v>
      </c>
      <c r="E201" s="6">
        <f t="shared" si="47"/>
        <v>46282</v>
      </c>
      <c r="F201" s="5">
        <f t="shared" si="59"/>
        <v>5</v>
      </c>
      <c r="G201" s="3" t="str">
        <f t="shared" si="49"/>
        <v>Jeudi</v>
      </c>
      <c r="H201" s="12">
        <f t="shared" si="50"/>
        <v>0.33333333333333331</v>
      </c>
      <c r="I201" s="12">
        <f t="shared" si="51"/>
        <v>0.5</v>
      </c>
      <c r="J201" s="12">
        <f t="shared" si="52"/>
        <v>0.54166666666666663</v>
      </c>
      <c r="K201" s="12">
        <f t="shared" si="53"/>
        <v>0.6958333333333333</v>
      </c>
      <c r="L201" s="12">
        <f t="shared" si="54"/>
        <v>0</v>
      </c>
      <c r="M201" s="12">
        <f t="shared" si="55"/>
        <v>0</v>
      </c>
      <c r="N201" s="2">
        <f t="shared" si="48"/>
        <v>0.32083333333333341</v>
      </c>
      <c r="O201" s="9">
        <f t="shared" si="60"/>
        <v>7</v>
      </c>
      <c r="P201" s="9">
        <f t="shared" si="61"/>
        <v>7.7</v>
      </c>
    </row>
    <row r="202" spans="1:16" x14ac:dyDescent="0.35">
      <c r="A202">
        <f t="shared" si="56"/>
        <v>38</v>
      </c>
      <c r="B202">
        <f t="shared" si="57"/>
        <v>2026</v>
      </c>
      <c r="C202">
        <f t="shared" si="58"/>
        <v>9</v>
      </c>
      <c r="D202" t="str">
        <f>VLOOKUP(C202,MOIS,2, FALSE)</f>
        <v>Septembre</v>
      </c>
      <c r="E202" s="6">
        <f t="shared" si="47"/>
        <v>46283</v>
      </c>
      <c r="F202" s="5">
        <f t="shared" si="59"/>
        <v>6</v>
      </c>
      <c r="G202" s="3" t="str">
        <f t="shared" si="49"/>
        <v>Vendredi</v>
      </c>
      <c r="H202" s="12">
        <f t="shared" si="50"/>
        <v>0.33333333333333331</v>
      </c>
      <c r="I202" s="12">
        <f t="shared" si="51"/>
        <v>0.5</v>
      </c>
      <c r="J202" s="12">
        <f t="shared" si="52"/>
        <v>0.54166666666666663</v>
      </c>
      <c r="K202" s="12">
        <f t="shared" si="53"/>
        <v>0.6958333333333333</v>
      </c>
      <c r="L202" s="12">
        <f t="shared" si="54"/>
        <v>0</v>
      </c>
      <c r="M202" s="12">
        <f t="shared" si="55"/>
        <v>0</v>
      </c>
      <c r="N202" s="2">
        <f t="shared" si="48"/>
        <v>0.32083333333333341</v>
      </c>
      <c r="O202" s="9">
        <f t="shared" si="60"/>
        <v>7</v>
      </c>
      <c r="P202" s="9">
        <f t="shared" si="61"/>
        <v>7.7</v>
      </c>
    </row>
    <row r="203" spans="1:16" x14ac:dyDescent="0.35">
      <c r="A203">
        <f t="shared" si="56"/>
        <v>38</v>
      </c>
      <c r="B203">
        <f t="shared" si="57"/>
        <v>2026</v>
      </c>
      <c r="C203">
        <f t="shared" si="58"/>
        <v>9</v>
      </c>
      <c r="D203" t="str">
        <f>VLOOKUP(C203,MOIS,2, FALSE)</f>
        <v>Septembre</v>
      </c>
      <c r="E203" s="6">
        <f t="shared" si="47"/>
        <v>46284</v>
      </c>
      <c r="F203" s="5">
        <f t="shared" si="59"/>
        <v>7</v>
      </c>
      <c r="G203" s="3" t="str">
        <f t="shared" si="49"/>
        <v>Samedi</v>
      </c>
      <c r="H203" s="12">
        <f t="shared" si="50"/>
        <v>0</v>
      </c>
      <c r="I203" s="12">
        <f t="shared" si="51"/>
        <v>0</v>
      </c>
      <c r="J203" s="12">
        <f t="shared" si="52"/>
        <v>0</v>
      </c>
      <c r="K203" s="12">
        <f t="shared" si="53"/>
        <v>0</v>
      </c>
      <c r="L203" s="12">
        <f t="shared" si="54"/>
        <v>0</v>
      </c>
      <c r="M203" s="12">
        <f t="shared" si="55"/>
        <v>0</v>
      </c>
      <c r="N203" s="2">
        <f t="shared" si="48"/>
        <v>0</v>
      </c>
      <c r="O203" s="9">
        <f t="shared" si="60"/>
        <v>0</v>
      </c>
      <c r="P203" s="9">
        <f t="shared" si="61"/>
        <v>0</v>
      </c>
    </row>
    <row r="204" spans="1:16" x14ac:dyDescent="0.35">
      <c r="A204">
        <f t="shared" si="56"/>
        <v>39</v>
      </c>
      <c r="B204">
        <f t="shared" si="57"/>
        <v>2026</v>
      </c>
      <c r="C204">
        <f t="shared" si="58"/>
        <v>9</v>
      </c>
      <c r="D204" t="str">
        <f>VLOOKUP(C204,MOIS,2, FALSE)</f>
        <v>Septembre</v>
      </c>
      <c r="E204" s="6">
        <f t="shared" si="47"/>
        <v>46285</v>
      </c>
      <c r="F204" s="5">
        <f t="shared" si="59"/>
        <v>1</v>
      </c>
      <c r="G204" s="3" t="str">
        <f t="shared" si="49"/>
        <v>Dimanche</v>
      </c>
      <c r="H204" s="12">
        <f t="shared" si="50"/>
        <v>0</v>
      </c>
      <c r="I204" s="12">
        <f t="shared" si="51"/>
        <v>0</v>
      </c>
      <c r="J204" s="12">
        <f t="shared" si="52"/>
        <v>0</v>
      </c>
      <c r="K204" s="12">
        <f t="shared" si="53"/>
        <v>0</v>
      </c>
      <c r="L204" s="12">
        <f t="shared" si="54"/>
        <v>0</v>
      </c>
      <c r="M204" s="12">
        <f t="shared" si="55"/>
        <v>0</v>
      </c>
      <c r="N204" s="2">
        <f t="shared" si="48"/>
        <v>0</v>
      </c>
      <c r="O204" s="9">
        <f t="shared" si="60"/>
        <v>0</v>
      </c>
      <c r="P204" s="9">
        <f t="shared" si="61"/>
        <v>0</v>
      </c>
    </row>
    <row r="205" spans="1:16" x14ac:dyDescent="0.35">
      <c r="A205">
        <f t="shared" si="56"/>
        <v>39</v>
      </c>
      <c r="B205">
        <f t="shared" si="57"/>
        <v>2026</v>
      </c>
      <c r="C205">
        <f t="shared" si="58"/>
        <v>9</v>
      </c>
      <c r="D205" t="str">
        <f>VLOOKUP(C205,MOIS,2, FALSE)</f>
        <v>Septembre</v>
      </c>
      <c r="E205" s="6">
        <f t="shared" si="47"/>
        <v>46286</v>
      </c>
      <c r="F205" s="5">
        <f t="shared" si="59"/>
        <v>2</v>
      </c>
      <c r="G205" s="3" t="str">
        <f t="shared" si="49"/>
        <v>Lundi</v>
      </c>
      <c r="H205" s="12">
        <f t="shared" si="50"/>
        <v>0.33333333333333331</v>
      </c>
      <c r="I205" s="12">
        <f t="shared" si="51"/>
        <v>0.5</v>
      </c>
      <c r="J205" s="12">
        <f t="shared" si="52"/>
        <v>0.54166666666666663</v>
      </c>
      <c r="K205" s="12">
        <f t="shared" si="53"/>
        <v>0.6958333333333333</v>
      </c>
      <c r="L205" s="12">
        <f t="shared" si="54"/>
        <v>0</v>
      </c>
      <c r="M205" s="12">
        <f t="shared" si="55"/>
        <v>0</v>
      </c>
      <c r="N205" s="2">
        <f t="shared" si="48"/>
        <v>0.32083333333333341</v>
      </c>
      <c r="O205" s="9">
        <f t="shared" si="60"/>
        <v>7</v>
      </c>
      <c r="P205" s="9">
        <f t="shared" si="61"/>
        <v>7.7</v>
      </c>
    </row>
    <row r="206" spans="1:16" x14ac:dyDescent="0.35">
      <c r="A206">
        <f t="shared" si="56"/>
        <v>39</v>
      </c>
      <c r="B206">
        <f t="shared" si="57"/>
        <v>2026</v>
      </c>
      <c r="C206">
        <f t="shared" si="58"/>
        <v>9</v>
      </c>
      <c r="D206" t="str">
        <f>VLOOKUP(C206,MOIS,2, FALSE)</f>
        <v>Septembre</v>
      </c>
      <c r="E206" s="6">
        <f t="shared" si="47"/>
        <v>46287</v>
      </c>
      <c r="F206" s="5">
        <f t="shared" si="59"/>
        <v>3</v>
      </c>
      <c r="G206" s="3" t="str">
        <f t="shared" si="49"/>
        <v>Mardi</v>
      </c>
      <c r="H206" s="12">
        <f t="shared" si="50"/>
        <v>0.33333333333333331</v>
      </c>
      <c r="I206" s="12">
        <f t="shared" si="51"/>
        <v>0.5</v>
      </c>
      <c r="J206" s="12">
        <f t="shared" si="52"/>
        <v>0.54166666666666663</v>
      </c>
      <c r="K206" s="12">
        <f t="shared" si="53"/>
        <v>0.6958333333333333</v>
      </c>
      <c r="L206" s="12">
        <f t="shared" si="54"/>
        <v>0</v>
      </c>
      <c r="M206" s="12">
        <f t="shared" si="55"/>
        <v>0</v>
      </c>
      <c r="N206" s="2">
        <f t="shared" si="48"/>
        <v>0.32083333333333341</v>
      </c>
      <c r="O206" s="9">
        <f t="shared" si="60"/>
        <v>7</v>
      </c>
      <c r="P206" s="9">
        <f t="shared" si="61"/>
        <v>7.7</v>
      </c>
    </row>
    <row r="207" spans="1:16" x14ac:dyDescent="0.35">
      <c r="A207">
        <f t="shared" si="56"/>
        <v>39</v>
      </c>
      <c r="B207">
        <f t="shared" si="57"/>
        <v>2026</v>
      </c>
      <c r="C207">
        <f t="shared" si="58"/>
        <v>9</v>
      </c>
      <c r="D207" t="str">
        <f>VLOOKUP(C207,MOIS,2, FALSE)</f>
        <v>Septembre</v>
      </c>
      <c r="E207" s="6">
        <f t="shared" si="47"/>
        <v>46288</v>
      </c>
      <c r="F207" s="5">
        <f t="shared" si="59"/>
        <v>4</v>
      </c>
      <c r="G207" s="3" t="str">
        <f t="shared" si="49"/>
        <v>Mercredi</v>
      </c>
      <c r="H207" s="12">
        <f t="shared" si="50"/>
        <v>0.33333333333333331</v>
      </c>
      <c r="I207" s="12">
        <f t="shared" si="51"/>
        <v>0.5</v>
      </c>
      <c r="J207" s="12">
        <f t="shared" si="52"/>
        <v>0.54166666666666663</v>
      </c>
      <c r="K207" s="12">
        <f t="shared" si="53"/>
        <v>0.6958333333333333</v>
      </c>
      <c r="L207" s="12">
        <f t="shared" si="54"/>
        <v>0</v>
      </c>
      <c r="M207" s="12">
        <f t="shared" si="55"/>
        <v>0</v>
      </c>
      <c r="N207" s="2">
        <f t="shared" si="48"/>
        <v>0.32083333333333341</v>
      </c>
      <c r="O207" s="9">
        <f t="shared" si="60"/>
        <v>7</v>
      </c>
      <c r="P207" s="9">
        <f t="shared" si="61"/>
        <v>7.7</v>
      </c>
    </row>
    <row r="208" spans="1:16" x14ac:dyDescent="0.35">
      <c r="A208">
        <f t="shared" si="56"/>
        <v>39</v>
      </c>
      <c r="B208">
        <f t="shared" si="57"/>
        <v>2026</v>
      </c>
      <c r="C208">
        <f t="shared" si="58"/>
        <v>9</v>
      </c>
      <c r="D208" t="str">
        <f>VLOOKUP(C208,MOIS,2, FALSE)</f>
        <v>Septembre</v>
      </c>
      <c r="E208" s="6">
        <f t="shared" si="47"/>
        <v>46289</v>
      </c>
      <c r="F208" s="5">
        <f t="shared" si="59"/>
        <v>5</v>
      </c>
      <c r="G208" s="3" t="str">
        <f t="shared" si="49"/>
        <v>Jeudi</v>
      </c>
      <c r="H208" s="12">
        <f t="shared" si="50"/>
        <v>0.33333333333333331</v>
      </c>
      <c r="I208" s="12">
        <f t="shared" si="51"/>
        <v>0.5</v>
      </c>
      <c r="J208" s="12">
        <f t="shared" si="52"/>
        <v>0.54166666666666663</v>
      </c>
      <c r="K208" s="12">
        <f t="shared" si="53"/>
        <v>0.6958333333333333</v>
      </c>
      <c r="L208" s="12">
        <f t="shared" si="54"/>
        <v>0</v>
      </c>
      <c r="M208" s="12">
        <f t="shared" si="55"/>
        <v>0</v>
      </c>
      <c r="N208" s="2">
        <f t="shared" si="48"/>
        <v>0.32083333333333341</v>
      </c>
      <c r="O208" s="9">
        <f t="shared" si="60"/>
        <v>7</v>
      </c>
      <c r="P208" s="9">
        <f t="shared" si="61"/>
        <v>7.7</v>
      </c>
    </row>
    <row r="209" spans="1:16" x14ac:dyDescent="0.35">
      <c r="A209">
        <f t="shared" si="56"/>
        <v>39</v>
      </c>
      <c r="B209">
        <f t="shared" si="57"/>
        <v>2026</v>
      </c>
      <c r="C209">
        <f t="shared" si="58"/>
        <v>9</v>
      </c>
      <c r="D209" t="str">
        <f>VLOOKUP(C209,MOIS,2, FALSE)</f>
        <v>Septembre</v>
      </c>
      <c r="E209" s="6">
        <f t="shared" si="47"/>
        <v>46290</v>
      </c>
      <c r="F209" s="5">
        <f t="shared" si="59"/>
        <v>6</v>
      </c>
      <c r="G209" s="3" t="str">
        <f t="shared" si="49"/>
        <v>Vendredi</v>
      </c>
      <c r="H209" s="12">
        <f t="shared" si="50"/>
        <v>0.33333333333333331</v>
      </c>
      <c r="I209" s="12">
        <f t="shared" si="51"/>
        <v>0.5</v>
      </c>
      <c r="J209" s="12">
        <f t="shared" si="52"/>
        <v>0.54166666666666663</v>
      </c>
      <c r="K209" s="12">
        <f t="shared" si="53"/>
        <v>0.6958333333333333</v>
      </c>
      <c r="L209" s="12">
        <f t="shared" si="54"/>
        <v>0</v>
      </c>
      <c r="M209" s="12">
        <f t="shared" si="55"/>
        <v>0</v>
      </c>
      <c r="N209" s="2">
        <f t="shared" si="48"/>
        <v>0.32083333333333341</v>
      </c>
      <c r="O209" s="9">
        <f t="shared" si="60"/>
        <v>7</v>
      </c>
      <c r="P209" s="9">
        <f t="shared" si="61"/>
        <v>7.7</v>
      </c>
    </row>
    <row r="210" spans="1:16" x14ac:dyDescent="0.35">
      <c r="A210">
        <f t="shared" si="56"/>
        <v>39</v>
      </c>
      <c r="B210">
        <f t="shared" si="57"/>
        <v>2026</v>
      </c>
      <c r="C210">
        <f t="shared" si="58"/>
        <v>9</v>
      </c>
      <c r="D210" t="str">
        <f>VLOOKUP(C210,MOIS,2, FALSE)</f>
        <v>Septembre</v>
      </c>
      <c r="E210" s="6">
        <f t="shared" si="47"/>
        <v>46291</v>
      </c>
      <c r="F210" s="5">
        <f t="shared" si="59"/>
        <v>7</v>
      </c>
      <c r="G210" s="3" t="str">
        <f t="shared" si="49"/>
        <v>Samedi</v>
      </c>
      <c r="H210" s="12">
        <f t="shared" si="50"/>
        <v>0</v>
      </c>
      <c r="I210" s="12">
        <f t="shared" si="51"/>
        <v>0</v>
      </c>
      <c r="J210" s="12">
        <f t="shared" si="52"/>
        <v>0</v>
      </c>
      <c r="K210" s="12">
        <f t="shared" si="53"/>
        <v>0</v>
      </c>
      <c r="L210" s="12">
        <f t="shared" si="54"/>
        <v>0</v>
      </c>
      <c r="M210" s="12">
        <f t="shared" si="55"/>
        <v>0</v>
      </c>
      <c r="N210" s="2">
        <f t="shared" si="48"/>
        <v>0</v>
      </c>
      <c r="O210" s="9">
        <f t="shared" si="60"/>
        <v>0</v>
      </c>
      <c r="P210" s="9">
        <f t="shared" si="61"/>
        <v>0</v>
      </c>
    </row>
    <row r="211" spans="1:16" x14ac:dyDescent="0.35">
      <c r="A211">
        <f t="shared" si="56"/>
        <v>40</v>
      </c>
      <c r="B211">
        <f t="shared" si="57"/>
        <v>2026</v>
      </c>
      <c r="C211">
        <f t="shared" si="58"/>
        <v>9</v>
      </c>
      <c r="D211" t="str">
        <f>VLOOKUP(C211,MOIS,2, FALSE)</f>
        <v>Septembre</v>
      </c>
      <c r="E211" s="6">
        <f t="shared" si="47"/>
        <v>46292</v>
      </c>
      <c r="F211" s="5">
        <f t="shared" si="59"/>
        <v>1</v>
      </c>
      <c r="G211" s="3" t="str">
        <f t="shared" si="49"/>
        <v>Dimanche</v>
      </c>
      <c r="H211" s="12">
        <f t="shared" si="50"/>
        <v>0</v>
      </c>
      <c r="I211" s="12">
        <f t="shared" si="51"/>
        <v>0</v>
      </c>
      <c r="J211" s="12">
        <f t="shared" si="52"/>
        <v>0</v>
      </c>
      <c r="K211" s="12">
        <f t="shared" si="53"/>
        <v>0</v>
      </c>
      <c r="L211" s="12">
        <f t="shared" si="54"/>
        <v>0</v>
      </c>
      <c r="M211" s="12">
        <f t="shared" si="55"/>
        <v>0</v>
      </c>
      <c r="N211" s="2">
        <f t="shared" si="48"/>
        <v>0</v>
      </c>
      <c r="O211" s="9">
        <f t="shared" si="60"/>
        <v>0</v>
      </c>
      <c r="P211" s="9">
        <f t="shared" si="61"/>
        <v>0</v>
      </c>
    </row>
    <row r="212" spans="1:16" x14ac:dyDescent="0.35">
      <c r="A212">
        <f t="shared" si="56"/>
        <v>40</v>
      </c>
      <c r="B212">
        <f t="shared" si="57"/>
        <v>2026</v>
      </c>
      <c r="C212">
        <f t="shared" si="58"/>
        <v>9</v>
      </c>
      <c r="D212" t="str">
        <f>VLOOKUP(C212,MOIS,2, FALSE)</f>
        <v>Septembre</v>
      </c>
      <c r="E212" s="6">
        <f t="shared" si="47"/>
        <v>46293</v>
      </c>
      <c r="F212" s="5">
        <f t="shared" si="59"/>
        <v>2</v>
      </c>
      <c r="G212" s="3" t="str">
        <f t="shared" si="49"/>
        <v>Lundi</v>
      </c>
      <c r="H212" s="12">
        <f t="shared" si="50"/>
        <v>0.33333333333333331</v>
      </c>
      <c r="I212" s="12">
        <f t="shared" si="51"/>
        <v>0.5</v>
      </c>
      <c r="J212" s="12">
        <f t="shared" si="52"/>
        <v>0.54166666666666663</v>
      </c>
      <c r="K212" s="12">
        <f t="shared" si="53"/>
        <v>0.6958333333333333</v>
      </c>
      <c r="L212" s="12">
        <f t="shared" si="54"/>
        <v>0</v>
      </c>
      <c r="M212" s="12">
        <f t="shared" si="55"/>
        <v>0</v>
      </c>
      <c r="N212" s="2">
        <f t="shared" si="48"/>
        <v>0.32083333333333341</v>
      </c>
      <c r="O212" s="9">
        <f t="shared" si="60"/>
        <v>7</v>
      </c>
      <c r="P212" s="9">
        <f t="shared" si="61"/>
        <v>7.7</v>
      </c>
    </row>
    <row r="213" spans="1:16" x14ac:dyDescent="0.35">
      <c r="A213">
        <f t="shared" si="56"/>
        <v>40</v>
      </c>
      <c r="B213">
        <f t="shared" si="57"/>
        <v>2026</v>
      </c>
      <c r="C213">
        <f t="shared" si="58"/>
        <v>9</v>
      </c>
      <c r="D213" t="str">
        <f>VLOOKUP(C213,MOIS,2, FALSE)</f>
        <v>Septembre</v>
      </c>
      <c r="E213" s="6">
        <f t="shared" si="47"/>
        <v>46294</v>
      </c>
      <c r="F213" s="5">
        <f t="shared" si="59"/>
        <v>3</v>
      </c>
      <c r="G213" s="3" t="str">
        <f t="shared" si="49"/>
        <v>Mardi</v>
      </c>
      <c r="H213" s="12">
        <f t="shared" si="50"/>
        <v>0.33333333333333331</v>
      </c>
      <c r="I213" s="12">
        <f t="shared" si="51"/>
        <v>0.5</v>
      </c>
      <c r="J213" s="12">
        <f t="shared" si="52"/>
        <v>0.54166666666666663</v>
      </c>
      <c r="K213" s="12">
        <f t="shared" si="53"/>
        <v>0.6958333333333333</v>
      </c>
      <c r="L213" s="12">
        <f t="shared" si="54"/>
        <v>0</v>
      </c>
      <c r="M213" s="12">
        <f t="shared" si="55"/>
        <v>0</v>
      </c>
      <c r="N213" s="2">
        <f t="shared" si="48"/>
        <v>0.32083333333333341</v>
      </c>
      <c r="O213" s="9">
        <f t="shared" si="60"/>
        <v>7</v>
      </c>
      <c r="P213" s="9">
        <f t="shared" si="61"/>
        <v>7.7</v>
      </c>
    </row>
    <row r="214" spans="1:16" x14ac:dyDescent="0.35">
      <c r="A214">
        <f t="shared" si="56"/>
        <v>40</v>
      </c>
      <c r="B214">
        <f t="shared" si="57"/>
        <v>2026</v>
      </c>
      <c r="C214">
        <f t="shared" si="58"/>
        <v>9</v>
      </c>
      <c r="D214" t="str">
        <f>VLOOKUP(C214,MOIS,2, FALSE)</f>
        <v>Septembre</v>
      </c>
      <c r="E214" s="6">
        <f t="shared" si="47"/>
        <v>46295</v>
      </c>
      <c r="F214" s="5">
        <f t="shared" si="59"/>
        <v>4</v>
      </c>
      <c r="G214" s="3" t="str">
        <f t="shared" si="49"/>
        <v>Mercredi</v>
      </c>
      <c r="H214" s="12">
        <f t="shared" si="50"/>
        <v>0.33333333333333331</v>
      </c>
      <c r="I214" s="12">
        <f t="shared" si="51"/>
        <v>0.5</v>
      </c>
      <c r="J214" s="12">
        <f t="shared" si="52"/>
        <v>0.54166666666666663</v>
      </c>
      <c r="K214" s="12">
        <f t="shared" si="53"/>
        <v>0.6958333333333333</v>
      </c>
      <c r="L214" s="12">
        <f t="shared" si="54"/>
        <v>0</v>
      </c>
      <c r="M214" s="12">
        <f t="shared" si="55"/>
        <v>0</v>
      </c>
      <c r="N214" s="2">
        <f t="shared" si="48"/>
        <v>0.32083333333333341</v>
      </c>
      <c r="O214" s="9">
        <f t="shared" si="60"/>
        <v>7</v>
      </c>
      <c r="P214" s="9">
        <f t="shared" si="61"/>
        <v>7.7</v>
      </c>
    </row>
    <row r="215" spans="1:16" x14ac:dyDescent="0.35">
      <c r="A215">
        <f t="shared" si="56"/>
        <v>40</v>
      </c>
      <c r="B215">
        <f t="shared" si="57"/>
        <v>2026</v>
      </c>
      <c r="C215">
        <f t="shared" si="58"/>
        <v>10</v>
      </c>
      <c r="D215" t="str">
        <f>VLOOKUP(C215,MOIS,2, FALSE)</f>
        <v>Octobre</v>
      </c>
      <c r="E215" s="6">
        <f t="shared" si="47"/>
        <v>46296</v>
      </c>
      <c r="F215" s="5">
        <f t="shared" si="59"/>
        <v>5</v>
      </c>
      <c r="G215" s="3" t="str">
        <f t="shared" si="49"/>
        <v>Jeudi</v>
      </c>
      <c r="H215" s="12">
        <f t="shared" si="50"/>
        <v>0.33333333333333331</v>
      </c>
      <c r="I215" s="12">
        <f t="shared" si="51"/>
        <v>0.5</v>
      </c>
      <c r="J215" s="12">
        <f t="shared" si="52"/>
        <v>0.54166666666666663</v>
      </c>
      <c r="K215" s="12">
        <f t="shared" si="53"/>
        <v>0.6958333333333333</v>
      </c>
      <c r="L215" s="12">
        <f t="shared" si="54"/>
        <v>0</v>
      </c>
      <c r="M215" s="12">
        <f t="shared" si="55"/>
        <v>0</v>
      </c>
      <c r="N215" s="2">
        <f t="shared" si="48"/>
        <v>0.32083333333333341</v>
      </c>
      <c r="O215" s="9">
        <f t="shared" si="60"/>
        <v>7</v>
      </c>
      <c r="P215" s="9">
        <f t="shared" si="61"/>
        <v>7.7</v>
      </c>
    </row>
    <row r="216" spans="1:16" x14ac:dyDescent="0.35">
      <c r="A216">
        <f t="shared" si="56"/>
        <v>40</v>
      </c>
      <c r="B216">
        <f t="shared" si="57"/>
        <v>2026</v>
      </c>
      <c r="C216">
        <f t="shared" si="58"/>
        <v>10</v>
      </c>
      <c r="D216" t="str">
        <f>VLOOKUP(C216,MOIS,2, FALSE)</f>
        <v>Octobre</v>
      </c>
      <c r="E216" s="6">
        <f t="shared" si="47"/>
        <v>46297</v>
      </c>
      <c r="F216" s="5">
        <f t="shared" si="59"/>
        <v>6</v>
      </c>
      <c r="G216" s="3" t="str">
        <f t="shared" si="49"/>
        <v>Vendredi</v>
      </c>
      <c r="H216" s="12">
        <f t="shared" si="50"/>
        <v>0.33333333333333331</v>
      </c>
      <c r="I216" s="12">
        <f t="shared" si="51"/>
        <v>0.5</v>
      </c>
      <c r="J216" s="12">
        <f t="shared" si="52"/>
        <v>0.54166666666666663</v>
      </c>
      <c r="K216" s="12">
        <f t="shared" si="53"/>
        <v>0.6958333333333333</v>
      </c>
      <c r="L216" s="12">
        <f t="shared" si="54"/>
        <v>0</v>
      </c>
      <c r="M216" s="12">
        <f t="shared" si="55"/>
        <v>0</v>
      </c>
      <c r="N216" s="2">
        <f t="shared" si="48"/>
        <v>0.32083333333333341</v>
      </c>
      <c r="O216" s="9">
        <f t="shared" si="60"/>
        <v>7</v>
      </c>
      <c r="P216" s="9">
        <f t="shared" si="61"/>
        <v>7.7</v>
      </c>
    </row>
    <row r="217" spans="1:16" x14ac:dyDescent="0.35">
      <c r="A217">
        <f t="shared" si="56"/>
        <v>40</v>
      </c>
      <c r="B217">
        <f t="shared" si="57"/>
        <v>2026</v>
      </c>
      <c r="C217">
        <f t="shared" si="58"/>
        <v>10</v>
      </c>
      <c r="D217" t="str">
        <f>VLOOKUP(C217,MOIS,2, FALSE)</f>
        <v>Octobre</v>
      </c>
      <c r="E217" s="6">
        <f t="shared" si="47"/>
        <v>46298</v>
      </c>
      <c r="F217" s="5">
        <f t="shared" si="59"/>
        <v>7</v>
      </c>
      <c r="G217" s="3" t="str">
        <f t="shared" si="49"/>
        <v>Samedi</v>
      </c>
      <c r="H217" s="12">
        <f t="shared" si="50"/>
        <v>0</v>
      </c>
      <c r="I217" s="12">
        <f t="shared" si="51"/>
        <v>0</v>
      </c>
      <c r="J217" s="12">
        <f t="shared" si="52"/>
        <v>0</v>
      </c>
      <c r="K217" s="12">
        <f t="shared" si="53"/>
        <v>0</v>
      </c>
      <c r="L217" s="12">
        <f t="shared" si="54"/>
        <v>0</v>
      </c>
      <c r="M217" s="12">
        <f t="shared" si="55"/>
        <v>0</v>
      </c>
      <c r="N217" s="2">
        <f t="shared" si="48"/>
        <v>0</v>
      </c>
      <c r="O217" s="9">
        <f t="shared" si="60"/>
        <v>0</v>
      </c>
      <c r="P217" s="9">
        <f t="shared" si="61"/>
        <v>0</v>
      </c>
    </row>
    <row r="218" spans="1:16" x14ac:dyDescent="0.35">
      <c r="A218">
        <f t="shared" si="56"/>
        <v>41</v>
      </c>
      <c r="B218">
        <f t="shared" si="57"/>
        <v>2026</v>
      </c>
      <c r="C218">
        <f t="shared" si="58"/>
        <v>10</v>
      </c>
      <c r="D218" t="str">
        <f>VLOOKUP(C218,MOIS,2, FALSE)</f>
        <v>Octobre</v>
      </c>
      <c r="E218" s="6">
        <f t="shared" si="47"/>
        <v>46299</v>
      </c>
      <c r="F218" s="5">
        <f t="shared" si="59"/>
        <v>1</v>
      </c>
      <c r="G218" s="3" t="str">
        <f t="shared" si="49"/>
        <v>Dimanche</v>
      </c>
      <c r="H218" s="12">
        <f t="shared" si="50"/>
        <v>0</v>
      </c>
      <c r="I218" s="12">
        <f t="shared" si="51"/>
        <v>0</v>
      </c>
      <c r="J218" s="12">
        <f t="shared" si="52"/>
        <v>0</v>
      </c>
      <c r="K218" s="12">
        <f t="shared" si="53"/>
        <v>0</v>
      </c>
      <c r="L218" s="12">
        <f t="shared" si="54"/>
        <v>0</v>
      </c>
      <c r="M218" s="12">
        <f t="shared" si="55"/>
        <v>0</v>
      </c>
      <c r="N218" s="2">
        <f t="shared" si="48"/>
        <v>0</v>
      </c>
      <c r="O218" s="9">
        <f t="shared" si="60"/>
        <v>0</v>
      </c>
      <c r="P218" s="9">
        <f t="shared" si="61"/>
        <v>0</v>
      </c>
    </row>
    <row r="219" spans="1:16" x14ac:dyDescent="0.35">
      <c r="A219">
        <f t="shared" si="56"/>
        <v>41</v>
      </c>
      <c r="B219">
        <f t="shared" si="57"/>
        <v>2026</v>
      </c>
      <c r="C219">
        <f t="shared" si="58"/>
        <v>10</v>
      </c>
      <c r="D219" t="str">
        <f>VLOOKUP(C219,MOIS,2, FALSE)</f>
        <v>Octobre</v>
      </c>
      <c r="E219" s="6">
        <f t="shared" si="47"/>
        <v>46300</v>
      </c>
      <c r="F219" s="5">
        <f t="shared" si="59"/>
        <v>2</v>
      </c>
      <c r="G219" s="3" t="str">
        <f t="shared" si="49"/>
        <v>Lundi</v>
      </c>
      <c r="H219" s="12">
        <f t="shared" si="50"/>
        <v>0.33333333333333331</v>
      </c>
      <c r="I219" s="12">
        <f t="shared" si="51"/>
        <v>0.5</v>
      </c>
      <c r="J219" s="12">
        <f t="shared" si="52"/>
        <v>0.54166666666666663</v>
      </c>
      <c r="K219" s="12">
        <f t="shared" si="53"/>
        <v>0.6958333333333333</v>
      </c>
      <c r="L219" s="12">
        <f t="shared" si="54"/>
        <v>0</v>
      </c>
      <c r="M219" s="12">
        <f t="shared" si="55"/>
        <v>0</v>
      </c>
      <c r="N219" s="2">
        <f t="shared" si="48"/>
        <v>0.32083333333333341</v>
      </c>
      <c r="O219" s="9">
        <f t="shared" si="60"/>
        <v>7</v>
      </c>
      <c r="P219" s="9">
        <f t="shared" si="61"/>
        <v>7.7</v>
      </c>
    </row>
    <row r="220" spans="1:16" x14ac:dyDescent="0.35">
      <c r="A220">
        <f t="shared" si="56"/>
        <v>41</v>
      </c>
      <c r="B220">
        <f t="shared" si="57"/>
        <v>2026</v>
      </c>
      <c r="C220">
        <f t="shared" si="58"/>
        <v>10</v>
      </c>
      <c r="D220" t="str">
        <f>VLOOKUP(C220,MOIS,2, FALSE)</f>
        <v>Octobre</v>
      </c>
      <c r="E220" s="6">
        <f t="shared" si="47"/>
        <v>46301</v>
      </c>
      <c r="F220" s="5">
        <f t="shared" si="59"/>
        <v>3</v>
      </c>
      <c r="G220" s="3" t="str">
        <f t="shared" si="49"/>
        <v>Mardi</v>
      </c>
      <c r="H220" s="12">
        <f t="shared" si="50"/>
        <v>0.33333333333333331</v>
      </c>
      <c r="I220" s="12">
        <f t="shared" si="51"/>
        <v>0.5</v>
      </c>
      <c r="J220" s="12">
        <f t="shared" si="52"/>
        <v>0.54166666666666663</v>
      </c>
      <c r="K220" s="12">
        <f t="shared" si="53"/>
        <v>0.6958333333333333</v>
      </c>
      <c r="L220" s="12">
        <f t="shared" si="54"/>
        <v>0</v>
      </c>
      <c r="M220" s="12">
        <f t="shared" si="55"/>
        <v>0</v>
      </c>
      <c r="N220" s="2">
        <f t="shared" si="48"/>
        <v>0.32083333333333341</v>
      </c>
      <c r="O220" s="9">
        <f t="shared" si="60"/>
        <v>7</v>
      </c>
      <c r="P220" s="9">
        <f t="shared" si="61"/>
        <v>7.7</v>
      </c>
    </row>
    <row r="221" spans="1:16" x14ac:dyDescent="0.35">
      <c r="A221">
        <f t="shared" si="56"/>
        <v>41</v>
      </c>
      <c r="B221">
        <f t="shared" si="57"/>
        <v>2026</v>
      </c>
      <c r="C221">
        <f t="shared" si="58"/>
        <v>10</v>
      </c>
      <c r="D221" t="str">
        <f>VLOOKUP(C221,MOIS,2, FALSE)</f>
        <v>Octobre</v>
      </c>
      <c r="E221" s="6">
        <f t="shared" si="47"/>
        <v>46302</v>
      </c>
      <c r="F221" s="5">
        <f t="shared" si="59"/>
        <v>4</v>
      </c>
      <c r="G221" s="3" t="str">
        <f t="shared" si="49"/>
        <v>Mercredi</v>
      </c>
      <c r="H221" s="12">
        <f t="shared" si="50"/>
        <v>0.33333333333333331</v>
      </c>
      <c r="I221" s="12">
        <f t="shared" si="51"/>
        <v>0.5</v>
      </c>
      <c r="J221" s="12">
        <f t="shared" si="52"/>
        <v>0.54166666666666663</v>
      </c>
      <c r="K221" s="12">
        <f t="shared" si="53"/>
        <v>0.6958333333333333</v>
      </c>
      <c r="L221" s="12">
        <f t="shared" si="54"/>
        <v>0</v>
      </c>
      <c r="M221" s="12">
        <f t="shared" si="55"/>
        <v>0</v>
      </c>
      <c r="N221" s="2">
        <f t="shared" si="48"/>
        <v>0.32083333333333341</v>
      </c>
      <c r="O221" s="9">
        <f t="shared" si="60"/>
        <v>7</v>
      </c>
      <c r="P221" s="9">
        <f t="shared" si="61"/>
        <v>7.7</v>
      </c>
    </row>
    <row r="222" spans="1:16" x14ac:dyDescent="0.35">
      <c r="A222">
        <f t="shared" si="56"/>
        <v>41</v>
      </c>
      <c r="B222">
        <f t="shared" si="57"/>
        <v>2026</v>
      </c>
      <c r="C222">
        <f t="shared" si="58"/>
        <v>10</v>
      </c>
      <c r="D222" t="str">
        <f>VLOOKUP(C222,MOIS,2, FALSE)</f>
        <v>Octobre</v>
      </c>
      <c r="E222" s="6">
        <f t="shared" si="47"/>
        <v>46303</v>
      </c>
      <c r="F222" s="5">
        <f t="shared" si="59"/>
        <v>5</v>
      </c>
      <c r="G222" s="3" t="str">
        <f t="shared" si="49"/>
        <v>Jeudi</v>
      </c>
      <c r="H222" s="12">
        <f t="shared" si="50"/>
        <v>0.33333333333333331</v>
      </c>
      <c r="I222" s="12">
        <f t="shared" si="51"/>
        <v>0.5</v>
      </c>
      <c r="J222" s="12">
        <f t="shared" si="52"/>
        <v>0.54166666666666663</v>
      </c>
      <c r="K222" s="12">
        <f t="shared" si="53"/>
        <v>0.6958333333333333</v>
      </c>
      <c r="L222" s="12">
        <f t="shared" si="54"/>
        <v>0</v>
      </c>
      <c r="M222" s="12">
        <f t="shared" si="55"/>
        <v>0</v>
      </c>
      <c r="N222" s="2">
        <f t="shared" si="48"/>
        <v>0.32083333333333341</v>
      </c>
      <c r="O222" s="9">
        <f t="shared" si="60"/>
        <v>7</v>
      </c>
      <c r="P222" s="9">
        <f t="shared" si="61"/>
        <v>7.7</v>
      </c>
    </row>
    <row r="223" spans="1:16" x14ac:dyDescent="0.35">
      <c r="A223">
        <f t="shared" si="56"/>
        <v>41</v>
      </c>
      <c r="B223">
        <f t="shared" si="57"/>
        <v>2026</v>
      </c>
      <c r="C223">
        <f t="shared" si="58"/>
        <v>10</v>
      </c>
      <c r="D223" t="str">
        <f>VLOOKUP(C223,MOIS,2, FALSE)</f>
        <v>Octobre</v>
      </c>
      <c r="E223" s="6">
        <f t="shared" si="47"/>
        <v>46304</v>
      </c>
      <c r="F223" s="5">
        <f t="shared" si="59"/>
        <v>6</v>
      </c>
      <c r="G223" s="3" t="str">
        <f t="shared" si="49"/>
        <v>Vendredi</v>
      </c>
      <c r="H223" s="12">
        <f t="shared" si="50"/>
        <v>0.33333333333333331</v>
      </c>
      <c r="I223" s="12">
        <f t="shared" si="51"/>
        <v>0.5</v>
      </c>
      <c r="J223" s="12">
        <f t="shared" si="52"/>
        <v>0.54166666666666663</v>
      </c>
      <c r="K223" s="12">
        <f t="shared" si="53"/>
        <v>0.6958333333333333</v>
      </c>
      <c r="L223" s="12">
        <f t="shared" si="54"/>
        <v>0</v>
      </c>
      <c r="M223" s="12">
        <f t="shared" si="55"/>
        <v>0</v>
      </c>
      <c r="N223" s="2">
        <f t="shared" si="48"/>
        <v>0.32083333333333341</v>
      </c>
      <c r="O223" s="9">
        <f t="shared" si="60"/>
        <v>7</v>
      </c>
      <c r="P223" s="9">
        <f t="shared" si="61"/>
        <v>7.7</v>
      </c>
    </row>
    <row r="224" spans="1:16" x14ac:dyDescent="0.35">
      <c r="A224">
        <f t="shared" si="56"/>
        <v>41</v>
      </c>
      <c r="B224">
        <f t="shared" si="57"/>
        <v>2026</v>
      </c>
      <c r="C224">
        <f t="shared" si="58"/>
        <v>10</v>
      </c>
      <c r="D224" t="str">
        <f>VLOOKUP(C224,MOIS,2, FALSE)</f>
        <v>Octobre</v>
      </c>
      <c r="E224" s="6">
        <f t="shared" si="47"/>
        <v>46305</v>
      </c>
      <c r="F224" s="5">
        <f t="shared" si="59"/>
        <v>7</v>
      </c>
      <c r="G224" s="3" t="str">
        <f t="shared" si="49"/>
        <v>Samedi</v>
      </c>
      <c r="H224" s="12">
        <f t="shared" si="50"/>
        <v>0</v>
      </c>
      <c r="I224" s="12">
        <f t="shared" si="51"/>
        <v>0</v>
      </c>
      <c r="J224" s="12">
        <f t="shared" si="52"/>
        <v>0</v>
      </c>
      <c r="K224" s="12">
        <f t="shared" si="53"/>
        <v>0</v>
      </c>
      <c r="L224" s="12">
        <f t="shared" si="54"/>
        <v>0</v>
      </c>
      <c r="M224" s="12">
        <f t="shared" si="55"/>
        <v>0</v>
      </c>
      <c r="N224" s="2">
        <f t="shared" si="48"/>
        <v>0</v>
      </c>
      <c r="O224" s="9">
        <f t="shared" si="60"/>
        <v>0</v>
      </c>
      <c r="P224" s="9">
        <f t="shared" si="61"/>
        <v>0</v>
      </c>
    </row>
    <row r="225" spans="1:16" x14ac:dyDescent="0.35">
      <c r="A225">
        <f t="shared" si="56"/>
        <v>42</v>
      </c>
      <c r="B225">
        <f t="shared" si="57"/>
        <v>2026</v>
      </c>
      <c r="C225">
        <f t="shared" si="58"/>
        <v>10</v>
      </c>
      <c r="D225" t="str">
        <f>VLOOKUP(C225,MOIS,2, FALSE)</f>
        <v>Octobre</v>
      </c>
      <c r="E225" s="6">
        <f t="shared" si="47"/>
        <v>46306</v>
      </c>
      <c r="F225" s="5">
        <f t="shared" si="59"/>
        <v>1</v>
      </c>
      <c r="G225" s="3" t="str">
        <f t="shared" si="49"/>
        <v>Dimanche</v>
      </c>
      <c r="H225" s="12">
        <f t="shared" si="50"/>
        <v>0</v>
      </c>
      <c r="I225" s="12">
        <f t="shared" si="51"/>
        <v>0</v>
      </c>
      <c r="J225" s="12">
        <f t="shared" si="52"/>
        <v>0</v>
      </c>
      <c r="K225" s="12">
        <f t="shared" si="53"/>
        <v>0</v>
      </c>
      <c r="L225" s="12">
        <f t="shared" si="54"/>
        <v>0</v>
      </c>
      <c r="M225" s="12">
        <f t="shared" si="55"/>
        <v>0</v>
      </c>
      <c r="N225" s="2">
        <f t="shared" si="48"/>
        <v>0</v>
      </c>
      <c r="O225" s="9">
        <f t="shared" si="60"/>
        <v>0</v>
      </c>
      <c r="P225" s="9">
        <f t="shared" si="61"/>
        <v>0</v>
      </c>
    </row>
    <row r="226" spans="1:16" x14ac:dyDescent="0.35">
      <c r="A226">
        <f t="shared" si="56"/>
        <v>42</v>
      </c>
      <c r="B226">
        <f t="shared" si="57"/>
        <v>2026</v>
      </c>
      <c r="C226">
        <f t="shared" si="58"/>
        <v>10</v>
      </c>
      <c r="D226" t="str">
        <f>VLOOKUP(C226,MOIS,2, FALSE)</f>
        <v>Octobre</v>
      </c>
      <c r="E226" s="6">
        <f t="shared" si="47"/>
        <v>46307</v>
      </c>
      <c r="F226" s="5">
        <f t="shared" si="59"/>
        <v>2</v>
      </c>
      <c r="G226" s="3" t="str">
        <f t="shared" si="49"/>
        <v>Lundi</v>
      </c>
      <c r="H226" s="12">
        <f t="shared" si="50"/>
        <v>0.33333333333333331</v>
      </c>
      <c r="I226" s="12">
        <f t="shared" si="51"/>
        <v>0.5</v>
      </c>
      <c r="J226" s="12">
        <f t="shared" si="52"/>
        <v>0.54166666666666663</v>
      </c>
      <c r="K226" s="12">
        <f t="shared" si="53"/>
        <v>0.6958333333333333</v>
      </c>
      <c r="L226" s="12">
        <f t="shared" si="54"/>
        <v>0</v>
      </c>
      <c r="M226" s="12">
        <f t="shared" si="55"/>
        <v>0</v>
      </c>
      <c r="N226" s="2">
        <f t="shared" si="48"/>
        <v>0.32083333333333341</v>
      </c>
      <c r="O226" s="9">
        <f t="shared" si="60"/>
        <v>7</v>
      </c>
      <c r="P226" s="9">
        <f t="shared" si="61"/>
        <v>7.7</v>
      </c>
    </row>
    <row r="227" spans="1:16" x14ac:dyDescent="0.35">
      <c r="A227">
        <f t="shared" si="56"/>
        <v>42</v>
      </c>
      <c r="B227">
        <f t="shared" si="57"/>
        <v>2026</v>
      </c>
      <c r="C227">
        <f t="shared" si="58"/>
        <v>10</v>
      </c>
      <c r="D227" t="str">
        <f>VLOOKUP(C227,MOIS,2, FALSE)</f>
        <v>Octobre</v>
      </c>
      <c r="E227" s="6">
        <f t="shared" si="47"/>
        <v>46308</v>
      </c>
      <c r="F227" s="5">
        <f t="shared" si="59"/>
        <v>3</v>
      </c>
      <c r="G227" s="3" t="str">
        <f t="shared" si="49"/>
        <v>Mardi</v>
      </c>
      <c r="H227" s="12">
        <f t="shared" si="50"/>
        <v>0.33333333333333331</v>
      </c>
      <c r="I227" s="12">
        <f t="shared" si="51"/>
        <v>0.5</v>
      </c>
      <c r="J227" s="12">
        <f t="shared" si="52"/>
        <v>0.54166666666666663</v>
      </c>
      <c r="K227" s="12">
        <f t="shared" si="53"/>
        <v>0.6958333333333333</v>
      </c>
      <c r="L227" s="12">
        <f t="shared" si="54"/>
        <v>0</v>
      </c>
      <c r="M227" s="12">
        <f t="shared" si="55"/>
        <v>0</v>
      </c>
      <c r="N227" s="2">
        <f t="shared" si="48"/>
        <v>0.32083333333333341</v>
      </c>
      <c r="O227" s="9">
        <f t="shared" si="60"/>
        <v>7</v>
      </c>
      <c r="P227" s="9">
        <f t="shared" si="61"/>
        <v>7.7</v>
      </c>
    </row>
    <row r="228" spans="1:16" x14ac:dyDescent="0.35">
      <c r="A228">
        <f t="shared" si="56"/>
        <v>42</v>
      </c>
      <c r="B228">
        <f t="shared" si="57"/>
        <v>2026</v>
      </c>
      <c r="C228">
        <f t="shared" si="58"/>
        <v>10</v>
      </c>
      <c r="D228" t="str">
        <f>VLOOKUP(C228,MOIS,2, FALSE)</f>
        <v>Octobre</v>
      </c>
      <c r="E228" s="6">
        <f t="shared" si="47"/>
        <v>46309</v>
      </c>
      <c r="F228" s="5">
        <f t="shared" si="59"/>
        <v>4</v>
      </c>
      <c r="G228" s="3" t="str">
        <f t="shared" si="49"/>
        <v>Mercredi</v>
      </c>
      <c r="H228" s="12">
        <f t="shared" si="50"/>
        <v>0.33333333333333331</v>
      </c>
      <c r="I228" s="12">
        <f t="shared" si="51"/>
        <v>0.5</v>
      </c>
      <c r="J228" s="12">
        <f t="shared" si="52"/>
        <v>0.54166666666666663</v>
      </c>
      <c r="K228" s="12">
        <f t="shared" si="53"/>
        <v>0.6958333333333333</v>
      </c>
      <c r="L228" s="12">
        <f t="shared" si="54"/>
        <v>0</v>
      </c>
      <c r="M228" s="12">
        <f t="shared" si="55"/>
        <v>0</v>
      </c>
      <c r="N228" s="2">
        <f t="shared" si="48"/>
        <v>0.32083333333333341</v>
      </c>
      <c r="O228" s="9">
        <f t="shared" si="60"/>
        <v>7</v>
      </c>
      <c r="P228" s="9">
        <f t="shared" si="61"/>
        <v>7.7</v>
      </c>
    </row>
    <row r="229" spans="1:16" x14ac:dyDescent="0.35">
      <c r="A229">
        <f t="shared" si="56"/>
        <v>42</v>
      </c>
      <c r="B229">
        <f t="shared" si="57"/>
        <v>2026</v>
      </c>
      <c r="C229">
        <f t="shared" si="58"/>
        <v>10</v>
      </c>
      <c r="D229" t="str">
        <f>VLOOKUP(C229,MOIS,2, FALSE)</f>
        <v>Octobre</v>
      </c>
      <c r="E229" s="6">
        <f t="shared" si="47"/>
        <v>46310</v>
      </c>
      <c r="F229" s="5">
        <f t="shared" si="59"/>
        <v>5</v>
      </c>
      <c r="G229" s="3" t="str">
        <f t="shared" si="49"/>
        <v>Jeudi</v>
      </c>
      <c r="H229" s="12">
        <f t="shared" si="50"/>
        <v>0.33333333333333331</v>
      </c>
      <c r="I229" s="12">
        <f t="shared" si="51"/>
        <v>0.5</v>
      </c>
      <c r="J229" s="12">
        <f t="shared" si="52"/>
        <v>0.54166666666666663</v>
      </c>
      <c r="K229" s="12">
        <f t="shared" si="53"/>
        <v>0.6958333333333333</v>
      </c>
      <c r="L229" s="12">
        <f t="shared" si="54"/>
        <v>0</v>
      </c>
      <c r="M229" s="12">
        <f t="shared" si="55"/>
        <v>0</v>
      </c>
      <c r="N229" s="2">
        <f t="shared" si="48"/>
        <v>0.32083333333333341</v>
      </c>
      <c r="O229" s="9">
        <f t="shared" si="60"/>
        <v>7</v>
      </c>
      <c r="P229" s="9">
        <f t="shared" si="61"/>
        <v>7.7</v>
      </c>
    </row>
    <row r="230" spans="1:16" x14ac:dyDescent="0.35">
      <c r="A230">
        <f t="shared" si="56"/>
        <v>42</v>
      </c>
      <c r="B230">
        <f t="shared" si="57"/>
        <v>2026</v>
      </c>
      <c r="C230">
        <f t="shared" si="58"/>
        <v>10</v>
      </c>
      <c r="D230" t="str">
        <f>VLOOKUP(C230,MOIS,2, FALSE)</f>
        <v>Octobre</v>
      </c>
      <c r="E230" s="6">
        <f t="shared" si="47"/>
        <v>46311</v>
      </c>
      <c r="F230" s="5">
        <f t="shared" si="59"/>
        <v>6</v>
      </c>
      <c r="G230" s="3" t="str">
        <f t="shared" si="49"/>
        <v>Vendredi</v>
      </c>
      <c r="H230" s="12">
        <f t="shared" si="50"/>
        <v>0.33333333333333331</v>
      </c>
      <c r="I230" s="12">
        <f t="shared" si="51"/>
        <v>0.5</v>
      </c>
      <c r="J230" s="12">
        <f t="shared" si="52"/>
        <v>0.54166666666666663</v>
      </c>
      <c r="K230" s="12">
        <f t="shared" si="53"/>
        <v>0.6958333333333333</v>
      </c>
      <c r="L230" s="12">
        <f t="shared" si="54"/>
        <v>0</v>
      </c>
      <c r="M230" s="12">
        <f t="shared" si="55"/>
        <v>0</v>
      </c>
      <c r="N230" s="2">
        <f t="shared" si="48"/>
        <v>0.32083333333333341</v>
      </c>
      <c r="O230" s="9">
        <f t="shared" si="60"/>
        <v>7</v>
      </c>
      <c r="P230" s="9">
        <f t="shared" si="61"/>
        <v>7.7</v>
      </c>
    </row>
    <row r="231" spans="1:16" x14ac:dyDescent="0.35">
      <c r="A231">
        <f t="shared" si="56"/>
        <v>42</v>
      </c>
      <c r="B231">
        <f t="shared" si="57"/>
        <v>2026</v>
      </c>
      <c r="C231">
        <f t="shared" si="58"/>
        <v>10</v>
      </c>
      <c r="D231" t="str">
        <f>VLOOKUP(C231,MOIS,2, FALSE)</f>
        <v>Octobre</v>
      </c>
      <c r="E231" s="6">
        <f t="shared" si="47"/>
        <v>46312</v>
      </c>
      <c r="F231" s="5">
        <f t="shared" si="59"/>
        <v>7</v>
      </c>
      <c r="G231" s="3" t="str">
        <f t="shared" si="49"/>
        <v>Samedi</v>
      </c>
      <c r="H231" s="12">
        <f t="shared" si="50"/>
        <v>0</v>
      </c>
      <c r="I231" s="12">
        <f t="shared" si="51"/>
        <v>0</v>
      </c>
      <c r="J231" s="12">
        <f t="shared" si="52"/>
        <v>0</v>
      </c>
      <c r="K231" s="12">
        <f t="shared" si="53"/>
        <v>0</v>
      </c>
      <c r="L231" s="12">
        <f t="shared" si="54"/>
        <v>0</v>
      </c>
      <c r="M231" s="12">
        <f t="shared" si="55"/>
        <v>0</v>
      </c>
      <c r="N231" s="2">
        <f t="shared" si="48"/>
        <v>0</v>
      </c>
      <c r="O231" s="9">
        <f t="shared" si="60"/>
        <v>0</v>
      </c>
      <c r="P231" s="9">
        <f t="shared" si="61"/>
        <v>0</v>
      </c>
    </row>
    <row r="232" spans="1:16" x14ac:dyDescent="0.35">
      <c r="A232">
        <f t="shared" si="56"/>
        <v>43</v>
      </c>
      <c r="B232">
        <f t="shared" si="57"/>
        <v>2026</v>
      </c>
      <c r="C232">
        <f t="shared" si="58"/>
        <v>10</v>
      </c>
      <c r="D232" t="str">
        <f>VLOOKUP(C232,MOIS,2, FALSE)</f>
        <v>Octobre</v>
      </c>
      <c r="E232" s="6">
        <f t="shared" si="47"/>
        <v>46313</v>
      </c>
      <c r="F232" s="5">
        <f t="shared" si="59"/>
        <v>1</v>
      </c>
      <c r="G232" s="3" t="str">
        <f t="shared" si="49"/>
        <v>Dimanche</v>
      </c>
      <c r="H232" s="12">
        <f t="shared" si="50"/>
        <v>0</v>
      </c>
      <c r="I232" s="12">
        <f t="shared" si="51"/>
        <v>0</v>
      </c>
      <c r="J232" s="12">
        <f t="shared" si="52"/>
        <v>0</v>
      </c>
      <c r="K232" s="12">
        <f t="shared" si="53"/>
        <v>0</v>
      </c>
      <c r="L232" s="12">
        <f t="shared" si="54"/>
        <v>0</v>
      </c>
      <c r="M232" s="12">
        <f t="shared" si="55"/>
        <v>0</v>
      </c>
      <c r="N232" s="2">
        <f t="shared" si="48"/>
        <v>0</v>
      </c>
      <c r="O232" s="9">
        <f t="shared" si="60"/>
        <v>0</v>
      </c>
      <c r="P232" s="9">
        <f t="shared" si="61"/>
        <v>0</v>
      </c>
    </row>
    <row r="233" spans="1:16" x14ac:dyDescent="0.35">
      <c r="A233">
        <f t="shared" si="56"/>
        <v>43</v>
      </c>
      <c r="B233">
        <f t="shared" si="57"/>
        <v>2026</v>
      </c>
      <c r="C233">
        <f t="shared" si="58"/>
        <v>10</v>
      </c>
      <c r="D233" t="str">
        <f>VLOOKUP(C233,MOIS,2, FALSE)</f>
        <v>Octobre</v>
      </c>
      <c r="E233" s="6">
        <f t="shared" si="47"/>
        <v>46314</v>
      </c>
      <c r="F233" s="5">
        <f t="shared" si="59"/>
        <v>2</v>
      </c>
      <c r="G233" s="3" t="str">
        <f t="shared" si="49"/>
        <v>Lundi</v>
      </c>
      <c r="H233" s="12">
        <f t="shared" si="50"/>
        <v>0.33333333333333331</v>
      </c>
      <c r="I233" s="12">
        <f t="shared" si="51"/>
        <v>0.5</v>
      </c>
      <c r="J233" s="12">
        <f t="shared" si="52"/>
        <v>0.54166666666666663</v>
      </c>
      <c r="K233" s="12">
        <f t="shared" si="53"/>
        <v>0.6958333333333333</v>
      </c>
      <c r="L233" s="12">
        <f t="shared" si="54"/>
        <v>0</v>
      </c>
      <c r="M233" s="12">
        <f t="shared" si="55"/>
        <v>0</v>
      </c>
      <c r="N233" s="2">
        <f t="shared" si="48"/>
        <v>0.32083333333333341</v>
      </c>
      <c r="O233" s="9">
        <f t="shared" si="60"/>
        <v>7</v>
      </c>
      <c r="P233" s="9">
        <f t="shared" si="61"/>
        <v>7.7</v>
      </c>
    </row>
    <row r="234" spans="1:16" x14ac:dyDescent="0.35">
      <c r="A234">
        <f t="shared" si="56"/>
        <v>43</v>
      </c>
      <c r="B234">
        <f t="shared" si="57"/>
        <v>2026</v>
      </c>
      <c r="C234">
        <f t="shared" si="58"/>
        <v>10</v>
      </c>
      <c r="D234" t="str">
        <f>VLOOKUP(C234,MOIS,2, FALSE)</f>
        <v>Octobre</v>
      </c>
      <c r="E234" s="6">
        <f t="shared" si="47"/>
        <v>46315</v>
      </c>
      <c r="F234" s="5">
        <f t="shared" si="59"/>
        <v>3</v>
      </c>
      <c r="G234" s="3" t="str">
        <f t="shared" si="49"/>
        <v>Mardi</v>
      </c>
      <c r="H234" s="12">
        <f t="shared" si="50"/>
        <v>0.33333333333333331</v>
      </c>
      <c r="I234" s="12">
        <f t="shared" si="51"/>
        <v>0.5</v>
      </c>
      <c r="J234" s="12">
        <f t="shared" si="52"/>
        <v>0.54166666666666663</v>
      </c>
      <c r="K234" s="12">
        <f t="shared" si="53"/>
        <v>0.6958333333333333</v>
      </c>
      <c r="L234" s="12">
        <f t="shared" si="54"/>
        <v>0</v>
      </c>
      <c r="M234" s="12">
        <f t="shared" si="55"/>
        <v>0</v>
      </c>
      <c r="N234" s="2">
        <f t="shared" si="48"/>
        <v>0.32083333333333341</v>
      </c>
      <c r="O234" s="9">
        <f t="shared" si="60"/>
        <v>7</v>
      </c>
      <c r="P234" s="9">
        <f t="shared" si="61"/>
        <v>7.7</v>
      </c>
    </row>
    <row r="235" spans="1:16" x14ac:dyDescent="0.35">
      <c r="A235">
        <f t="shared" si="56"/>
        <v>43</v>
      </c>
      <c r="B235">
        <f t="shared" si="57"/>
        <v>2026</v>
      </c>
      <c r="C235">
        <f t="shared" si="58"/>
        <v>10</v>
      </c>
      <c r="D235" t="str">
        <f>VLOOKUP(C235,MOIS,2, FALSE)</f>
        <v>Octobre</v>
      </c>
      <c r="E235" s="6">
        <f t="shared" si="47"/>
        <v>46316</v>
      </c>
      <c r="F235" s="5">
        <f t="shared" si="59"/>
        <v>4</v>
      </c>
      <c r="G235" s="3" t="str">
        <f t="shared" si="49"/>
        <v>Mercredi</v>
      </c>
      <c r="H235" s="12">
        <f t="shared" si="50"/>
        <v>0.33333333333333331</v>
      </c>
      <c r="I235" s="12">
        <f t="shared" si="51"/>
        <v>0.5</v>
      </c>
      <c r="J235" s="12">
        <f t="shared" si="52"/>
        <v>0.54166666666666663</v>
      </c>
      <c r="K235" s="12">
        <f t="shared" si="53"/>
        <v>0.6958333333333333</v>
      </c>
      <c r="L235" s="12">
        <f t="shared" si="54"/>
        <v>0</v>
      </c>
      <c r="M235" s="12">
        <f t="shared" si="55"/>
        <v>0</v>
      </c>
      <c r="N235" s="2">
        <f t="shared" si="48"/>
        <v>0.32083333333333341</v>
      </c>
      <c r="O235" s="9">
        <f t="shared" si="60"/>
        <v>7</v>
      </c>
      <c r="P235" s="9">
        <f t="shared" si="61"/>
        <v>7.7</v>
      </c>
    </row>
    <row r="236" spans="1:16" x14ac:dyDescent="0.35">
      <c r="A236">
        <f t="shared" si="56"/>
        <v>43</v>
      </c>
      <c r="B236">
        <f t="shared" si="57"/>
        <v>2026</v>
      </c>
      <c r="C236">
        <f t="shared" si="58"/>
        <v>10</v>
      </c>
      <c r="D236" t="str">
        <f>VLOOKUP(C236,MOIS,2, FALSE)</f>
        <v>Octobre</v>
      </c>
      <c r="E236" s="6">
        <f t="shared" si="47"/>
        <v>46317</v>
      </c>
      <c r="F236" s="5">
        <f t="shared" si="59"/>
        <v>5</v>
      </c>
      <c r="G236" s="3" t="str">
        <f t="shared" si="49"/>
        <v>Jeudi</v>
      </c>
      <c r="H236" s="12">
        <f t="shared" si="50"/>
        <v>0.33333333333333331</v>
      </c>
      <c r="I236" s="12">
        <f t="shared" si="51"/>
        <v>0.5</v>
      </c>
      <c r="J236" s="12">
        <f t="shared" si="52"/>
        <v>0.54166666666666663</v>
      </c>
      <c r="K236" s="12">
        <f t="shared" si="53"/>
        <v>0.6958333333333333</v>
      </c>
      <c r="L236" s="12">
        <f t="shared" si="54"/>
        <v>0</v>
      </c>
      <c r="M236" s="12">
        <f t="shared" si="55"/>
        <v>0</v>
      </c>
      <c r="N236" s="2">
        <f t="shared" si="48"/>
        <v>0.32083333333333341</v>
      </c>
      <c r="O236" s="9">
        <f t="shared" si="60"/>
        <v>7</v>
      </c>
      <c r="P236" s="9">
        <f t="shared" si="61"/>
        <v>7.7</v>
      </c>
    </row>
    <row r="237" spans="1:16" x14ac:dyDescent="0.35">
      <c r="A237">
        <f t="shared" si="56"/>
        <v>43</v>
      </c>
      <c r="B237">
        <f t="shared" si="57"/>
        <v>2026</v>
      </c>
      <c r="C237">
        <f t="shared" si="58"/>
        <v>10</v>
      </c>
      <c r="D237" t="str">
        <f>VLOOKUP(C237,MOIS,2, FALSE)</f>
        <v>Octobre</v>
      </c>
      <c r="E237" s="6">
        <f t="shared" si="47"/>
        <v>46318</v>
      </c>
      <c r="F237" s="5">
        <f t="shared" si="59"/>
        <v>6</v>
      </c>
      <c r="G237" s="3" t="str">
        <f t="shared" si="49"/>
        <v>Vendredi</v>
      </c>
      <c r="H237" s="12">
        <f t="shared" si="50"/>
        <v>0.33333333333333331</v>
      </c>
      <c r="I237" s="12">
        <f t="shared" si="51"/>
        <v>0.5</v>
      </c>
      <c r="J237" s="12">
        <f t="shared" si="52"/>
        <v>0.54166666666666663</v>
      </c>
      <c r="K237" s="12">
        <f t="shared" si="53"/>
        <v>0.6958333333333333</v>
      </c>
      <c r="L237" s="12">
        <f t="shared" si="54"/>
        <v>0</v>
      </c>
      <c r="M237" s="12">
        <f t="shared" si="55"/>
        <v>0</v>
      </c>
      <c r="N237" s="2">
        <f t="shared" si="48"/>
        <v>0.32083333333333341</v>
      </c>
      <c r="O237" s="9">
        <f t="shared" si="60"/>
        <v>7</v>
      </c>
      <c r="P237" s="9">
        <f t="shared" si="61"/>
        <v>7.7</v>
      </c>
    </row>
    <row r="238" spans="1:16" x14ac:dyDescent="0.35">
      <c r="A238">
        <f t="shared" si="56"/>
        <v>43</v>
      </c>
      <c r="B238">
        <f t="shared" si="57"/>
        <v>2026</v>
      </c>
      <c r="C238">
        <f t="shared" si="58"/>
        <v>10</v>
      </c>
      <c r="D238" t="str">
        <f>VLOOKUP(C238,MOIS,2, FALSE)</f>
        <v>Octobre</v>
      </c>
      <c r="E238" s="6">
        <f t="shared" si="47"/>
        <v>46319</v>
      </c>
      <c r="F238" s="5">
        <f t="shared" si="59"/>
        <v>7</v>
      </c>
      <c r="G238" s="3" t="str">
        <f t="shared" si="49"/>
        <v>Samedi</v>
      </c>
      <c r="H238" s="12">
        <f t="shared" si="50"/>
        <v>0</v>
      </c>
      <c r="I238" s="12">
        <f t="shared" si="51"/>
        <v>0</v>
      </c>
      <c r="J238" s="12">
        <f t="shared" si="52"/>
        <v>0</v>
      </c>
      <c r="K238" s="12">
        <f t="shared" si="53"/>
        <v>0</v>
      </c>
      <c r="L238" s="12">
        <f t="shared" si="54"/>
        <v>0</v>
      </c>
      <c r="M238" s="12">
        <f t="shared" si="55"/>
        <v>0</v>
      </c>
      <c r="N238" s="2">
        <f t="shared" si="48"/>
        <v>0</v>
      </c>
      <c r="O238" s="9">
        <f t="shared" si="60"/>
        <v>0</v>
      </c>
      <c r="P238" s="9">
        <f t="shared" si="61"/>
        <v>0</v>
      </c>
    </row>
    <row r="239" spans="1:16" x14ac:dyDescent="0.35">
      <c r="A239">
        <f t="shared" si="56"/>
        <v>44</v>
      </c>
      <c r="B239">
        <f t="shared" si="57"/>
        <v>2026</v>
      </c>
      <c r="C239">
        <f t="shared" si="58"/>
        <v>10</v>
      </c>
      <c r="D239" t="str">
        <f>VLOOKUP(C239,MOIS,2, FALSE)</f>
        <v>Octobre</v>
      </c>
      <c r="E239" s="6">
        <f t="shared" si="47"/>
        <v>46320</v>
      </c>
      <c r="F239" s="5">
        <f t="shared" si="59"/>
        <v>1</v>
      </c>
      <c r="G239" s="3" t="str">
        <f t="shared" si="49"/>
        <v>Dimanche</v>
      </c>
      <c r="H239" s="12">
        <f t="shared" si="50"/>
        <v>0</v>
      </c>
      <c r="I239" s="12">
        <f t="shared" si="51"/>
        <v>0</v>
      </c>
      <c r="J239" s="12">
        <f t="shared" si="52"/>
        <v>0</v>
      </c>
      <c r="K239" s="12">
        <f t="shared" si="53"/>
        <v>0</v>
      </c>
      <c r="L239" s="12">
        <f t="shared" si="54"/>
        <v>0</v>
      </c>
      <c r="M239" s="12">
        <f t="shared" si="55"/>
        <v>0</v>
      </c>
      <c r="N239" s="2">
        <f t="shared" si="48"/>
        <v>0</v>
      </c>
      <c r="O239" s="9">
        <f t="shared" si="60"/>
        <v>0</v>
      </c>
      <c r="P239" s="9">
        <f t="shared" si="61"/>
        <v>0</v>
      </c>
    </row>
    <row r="240" spans="1:16" x14ac:dyDescent="0.35">
      <c r="A240">
        <f t="shared" si="56"/>
        <v>44</v>
      </c>
      <c r="B240">
        <f t="shared" si="57"/>
        <v>2026</v>
      </c>
      <c r="C240">
        <f t="shared" si="58"/>
        <v>10</v>
      </c>
      <c r="D240" t="str">
        <f>VLOOKUP(C240,MOIS,2, FALSE)</f>
        <v>Octobre</v>
      </c>
      <c r="E240" s="6">
        <f t="shared" si="47"/>
        <v>46321</v>
      </c>
      <c r="F240" s="5">
        <f t="shared" si="59"/>
        <v>2</v>
      </c>
      <c r="G240" s="3" t="str">
        <f t="shared" si="49"/>
        <v>Lundi</v>
      </c>
      <c r="H240" s="12">
        <f t="shared" si="50"/>
        <v>0.33333333333333331</v>
      </c>
      <c r="I240" s="12">
        <f t="shared" si="51"/>
        <v>0.5</v>
      </c>
      <c r="J240" s="12">
        <f t="shared" si="52"/>
        <v>0.54166666666666663</v>
      </c>
      <c r="K240" s="12">
        <f t="shared" si="53"/>
        <v>0.6958333333333333</v>
      </c>
      <c r="L240" s="12">
        <f t="shared" si="54"/>
        <v>0</v>
      </c>
      <c r="M240" s="12">
        <f t="shared" si="55"/>
        <v>0</v>
      </c>
      <c r="N240" s="2">
        <f t="shared" si="48"/>
        <v>0.32083333333333341</v>
      </c>
      <c r="O240" s="9">
        <f t="shared" si="60"/>
        <v>7</v>
      </c>
      <c r="P240" s="9">
        <f t="shared" si="61"/>
        <v>7.7</v>
      </c>
    </row>
    <row r="241" spans="1:16" x14ac:dyDescent="0.35">
      <c r="A241">
        <f t="shared" si="56"/>
        <v>44</v>
      </c>
      <c r="B241">
        <f t="shared" si="57"/>
        <v>2026</v>
      </c>
      <c r="C241">
        <f t="shared" si="58"/>
        <v>10</v>
      </c>
      <c r="D241" t="str">
        <f>VLOOKUP(C241,MOIS,2, FALSE)</f>
        <v>Octobre</v>
      </c>
      <c r="E241" s="6">
        <f t="shared" si="47"/>
        <v>46322</v>
      </c>
      <c r="F241" s="5">
        <f t="shared" si="59"/>
        <v>3</v>
      </c>
      <c r="G241" s="3" t="str">
        <f t="shared" si="49"/>
        <v>Mardi</v>
      </c>
      <c r="H241" s="12">
        <f t="shared" si="50"/>
        <v>0.33333333333333331</v>
      </c>
      <c r="I241" s="12">
        <f t="shared" si="51"/>
        <v>0.5</v>
      </c>
      <c r="J241" s="12">
        <f t="shared" si="52"/>
        <v>0.54166666666666663</v>
      </c>
      <c r="K241" s="12">
        <f t="shared" si="53"/>
        <v>0.6958333333333333</v>
      </c>
      <c r="L241" s="12">
        <f t="shared" si="54"/>
        <v>0</v>
      </c>
      <c r="M241" s="12">
        <f t="shared" si="55"/>
        <v>0</v>
      </c>
      <c r="N241" s="2">
        <f t="shared" si="48"/>
        <v>0.32083333333333341</v>
      </c>
      <c r="O241" s="9">
        <f t="shared" si="60"/>
        <v>7</v>
      </c>
      <c r="P241" s="9">
        <f t="shared" si="61"/>
        <v>7.7</v>
      </c>
    </row>
    <row r="242" spans="1:16" x14ac:dyDescent="0.35">
      <c r="A242">
        <f t="shared" si="56"/>
        <v>44</v>
      </c>
      <c r="B242">
        <f t="shared" si="57"/>
        <v>2026</v>
      </c>
      <c r="C242">
        <f t="shared" si="58"/>
        <v>10</v>
      </c>
      <c r="D242" t="str">
        <f>VLOOKUP(C242,MOIS,2, FALSE)</f>
        <v>Octobre</v>
      </c>
      <c r="E242" s="6">
        <f t="shared" si="47"/>
        <v>46323</v>
      </c>
      <c r="F242" s="5">
        <f t="shared" si="59"/>
        <v>4</v>
      </c>
      <c r="G242" s="3" t="str">
        <f t="shared" si="49"/>
        <v>Mercredi</v>
      </c>
      <c r="H242" s="12">
        <f t="shared" si="50"/>
        <v>0.33333333333333331</v>
      </c>
      <c r="I242" s="12">
        <f t="shared" si="51"/>
        <v>0.5</v>
      </c>
      <c r="J242" s="12">
        <f t="shared" si="52"/>
        <v>0.54166666666666663</v>
      </c>
      <c r="K242" s="12">
        <f t="shared" si="53"/>
        <v>0.6958333333333333</v>
      </c>
      <c r="L242" s="12">
        <f t="shared" si="54"/>
        <v>0</v>
      </c>
      <c r="M242" s="12">
        <f t="shared" si="55"/>
        <v>0</v>
      </c>
      <c r="N242" s="2">
        <f t="shared" si="48"/>
        <v>0.32083333333333341</v>
      </c>
      <c r="O242" s="9">
        <f t="shared" si="60"/>
        <v>7</v>
      </c>
      <c r="P242" s="9">
        <f t="shared" si="61"/>
        <v>7.7</v>
      </c>
    </row>
    <row r="243" spans="1:16" x14ac:dyDescent="0.35">
      <c r="A243">
        <f t="shared" si="56"/>
        <v>44</v>
      </c>
      <c r="B243">
        <f t="shared" si="57"/>
        <v>2026</v>
      </c>
      <c r="C243">
        <f t="shared" si="58"/>
        <v>10</v>
      </c>
      <c r="D243" t="str">
        <f>VLOOKUP(C243,MOIS,2, FALSE)</f>
        <v>Octobre</v>
      </c>
      <c r="E243" s="6">
        <f t="shared" si="47"/>
        <v>46324</v>
      </c>
      <c r="F243" s="5">
        <f t="shared" si="59"/>
        <v>5</v>
      </c>
      <c r="G243" s="3" t="str">
        <f t="shared" si="49"/>
        <v>Jeudi</v>
      </c>
      <c r="H243" s="12">
        <f t="shared" si="50"/>
        <v>0.33333333333333331</v>
      </c>
      <c r="I243" s="12">
        <f t="shared" si="51"/>
        <v>0.5</v>
      </c>
      <c r="J243" s="12">
        <f t="shared" si="52"/>
        <v>0.54166666666666663</v>
      </c>
      <c r="K243" s="12">
        <f t="shared" si="53"/>
        <v>0.6958333333333333</v>
      </c>
      <c r="L243" s="12">
        <f t="shared" si="54"/>
        <v>0</v>
      </c>
      <c r="M243" s="12">
        <f t="shared" si="55"/>
        <v>0</v>
      </c>
      <c r="N243" s="2">
        <f t="shared" si="48"/>
        <v>0.32083333333333341</v>
      </c>
      <c r="O243" s="9">
        <f t="shared" si="60"/>
        <v>7</v>
      </c>
      <c r="P243" s="9">
        <f t="shared" si="61"/>
        <v>7.7</v>
      </c>
    </row>
    <row r="244" spans="1:16" x14ac:dyDescent="0.35">
      <c r="A244">
        <f t="shared" si="56"/>
        <v>44</v>
      </c>
      <c r="B244">
        <f t="shared" si="57"/>
        <v>2026</v>
      </c>
      <c r="C244">
        <f t="shared" si="58"/>
        <v>10</v>
      </c>
      <c r="D244" t="str">
        <f>VLOOKUP(C244,MOIS,2, FALSE)</f>
        <v>Octobre</v>
      </c>
      <c r="E244" s="6">
        <f t="shared" si="47"/>
        <v>46325</v>
      </c>
      <c r="F244" s="5">
        <f t="shared" si="59"/>
        <v>6</v>
      </c>
      <c r="G244" s="3" t="str">
        <f t="shared" si="49"/>
        <v>Vendredi</v>
      </c>
      <c r="H244" s="12">
        <f t="shared" si="50"/>
        <v>0.33333333333333331</v>
      </c>
      <c r="I244" s="12">
        <f t="shared" si="51"/>
        <v>0.5</v>
      </c>
      <c r="J244" s="12">
        <f t="shared" si="52"/>
        <v>0.54166666666666663</v>
      </c>
      <c r="K244" s="12">
        <f t="shared" si="53"/>
        <v>0.6958333333333333</v>
      </c>
      <c r="L244" s="12">
        <f t="shared" si="54"/>
        <v>0</v>
      </c>
      <c r="M244" s="12">
        <f t="shared" si="55"/>
        <v>0</v>
      </c>
      <c r="N244" s="2">
        <f t="shared" si="48"/>
        <v>0.32083333333333341</v>
      </c>
      <c r="O244" s="9">
        <f t="shared" si="60"/>
        <v>7</v>
      </c>
      <c r="P244" s="9">
        <f t="shared" si="61"/>
        <v>7.7</v>
      </c>
    </row>
    <row r="245" spans="1:16" x14ac:dyDescent="0.35">
      <c r="A245">
        <f t="shared" si="56"/>
        <v>44</v>
      </c>
      <c r="B245">
        <f t="shared" si="57"/>
        <v>2026</v>
      </c>
      <c r="C245">
        <f t="shared" si="58"/>
        <v>10</v>
      </c>
      <c r="D245" t="str">
        <f>VLOOKUP(C245,MOIS,2, FALSE)</f>
        <v>Octobre</v>
      </c>
      <c r="E245" s="6">
        <f t="shared" si="47"/>
        <v>46326</v>
      </c>
      <c r="F245" s="5">
        <f t="shared" si="59"/>
        <v>7</v>
      </c>
      <c r="G245" s="3" t="str">
        <f t="shared" si="49"/>
        <v>Samedi</v>
      </c>
      <c r="H245" s="12">
        <f t="shared" si="50"/>
        <v>0</v>
      </c>
      <c r="I245" s="12">
        <f t="shared" si="51"/>
        <v>0</v>
      </c>
      <c r="J245" s="12">
        <f t="shared" si="52"/>
        <v>0</v>
      </c>
      <c r="K245" s="12">
        <f t="shared" si="53"/>
        <v>0</v>
      </c>
      <c r="L245" s="12">
        <f t="shared" si="54"/>
        <v>0</v>
      </c>
      <c r="M245" s="12">
        <f t="shared" si="55"/>
        <v>0</v>
      </c>
      <c r="N245" s="2">
        <f t="shared" si="48"/>
        <v>0</v>
      </c>
      <c r="O245" s="9">
        <f t="shared" si="60"/>
        <v>0</v>
      </c>
      <c r="P245" s="9">
        <f t="shared" si="61"/>
        <v>0</v>
      </c>
    </row>
    <row r="246" spans="1:16" x14ac:dyDescent="0.35">
      <c r="A246">
        <f t="shared" si="56"/>
        <v>45</v>
      </c>
      <c r="B246">
        <f t="shared" si="57"/>
        <v>2026</v>
      </c>
      <c r="C246">
        <f t="shared" si="58"/>
        <v>11</v>
      </c>
      <c r="D246" t="str">
        <f>VLOOKUP(C246,MOIS,2, FALSE)</f>
        <v>Novembre</v>
      </c>
      <c r="E246" s="6">
        <f t="shared" ref="E246:E309" si="62">E245+1</f>
        <v>46327</v>
      </c>
      <c r="F246" s="5">
        <f t="shared" si="59"/>
        <v>1</v>
      </c>
      <c r="G246" s="3" t="str">
        <f t="shared" si="49"/>
        <v>Dimanche</v>
      </c>
      <c r="H246" s="12">
        <f t="shared" si="50"/>
        <v>0</v>
      </c>
      <c r="I246" s="12">
        <f t="shared" si="51"/>
        <v>0</v>
      </c>
      <c r="J246" s="12">
        <f t="shared" si="52"/>
        <v>0</v>
      </c>
      <c r="K246" s="12">
        <f t="shared" si="53"/>
        <v>0</v>
      </c>
      <c r="L246" s="12">
        <f t="shared" si="54"/>
        <v>0</v>
      </c>
      <c r="M246" s="12">
        <f t="shared" si="55"/>
        <v>0</v>
      </c>
      <c r="N246" s="2">
        <f t="shared" ref="N246:N309" si="63">I246-H246+K246-J246+M246-L246</f>
        <v>0</v>
      </c>
      <c r="O246" s="9">
        <f t="shared" si="60"/>
        <v>0</v>
      </c>
      <c r="P246" s="9">
        <f t="shared" si="61"/>
        <v>0</v>
      </c>
    </row>
    <row r="247" spans="1:16" x14ac:dyDescent="0.35">
      <c r="A247">
        <f t="shared" si="56"/>
        <v>45</v>
      </c>
      <c r="B247">
        <f t="shared" si="57"/>
        <v>2026</v>
      </c>
      <c r="C247">
        <f t="shared" si="58"/>
        <v>11</v>
      </c>
      <c r="D247" t="str">
        <f>VLOOKUP(C247,MOIS,2, FALSE)</f>
        <v>Novembre</v>
      </c>
      <c r="E247" s="6">
        <f t="shared" si="62"/>
        <v>46328</v>
      </c>
      <c r="F247" s="5">
        <f t="shared" si="59"/>
        <v>2</v>
      </c>
      <c r="G247" s="3" t="str">
        <f t="shared" si="49"/>
        <v>Lundi</v>
      </c>
      <c r="H247" s="12">
        <f t="shared" si="50"/>
        <v>0.33333333333333331</v>
      </c>
      <c r="I247" s="12">
        <f t="shared" si="51"/>
        <v>0.5</v>
      </c>
      <c r="J247" s="12">
        <f t="shared" si="52"/>
        <v>0.54166666666666663</v>
      </c>
      <c r="K247" s="12">
        <f t="shared" si="53"/>
        <v>0.6958333333333333</v>
      </c>
      <c r="L247" s="12">
        <f t="shared" si="54"/>
        <v>0</v>
      </c>
      <c r="M247" s="12">
        <f t="shared" si="55"/>
        <v>0</v>
      </c>
      <c r="N247" s="2">
        <f t="shared" si="63"/>
        <v>0.32083333333333341</v>
      </c>
      <c r="O247" s="9">
        <f t="shared" si="60"/>
        <v>7</v>
      </c>
      <c r="P247" s="9">
        <f t="shared" si="61"/>
        <v>7.7</v>
      </c>
    </row>
    <row r="248" spans="1:16" x14ac:dyDescent="0.35">
      <c r="A248">
        <f t="shared" si="56"/>
        <v>45</v>
      </c>
      <c r="B248">
        <f t="shared" si="57"/>
        <v>2026</v>
      </c>
      <c r="C248">
        <f t="shared" si="58"/>
        <v>11</v>
      </c>
      <c r="D248" t="str">
        <f>VLOOKUP(C248,MOIS,2, FALSE)</f>
        <v>Novembre</v>
      </c>
      <c r="E248" s="6">
        <f t="shared" si="62"/>
        <v>46329</v>
      </c>
      <c r="F248" s="5">
        <f t="shared" si="59"/>
        <v>3</v>
      </c>
      <c r="G248" s="3" t="str">
        <f t="shared" si="49"/>
        <v>Mardi</v>
      </c>
      <c r="H248" s="12">
        <f t="shared" si="50"/>
        <v>0.33333333333333331</v>
      </c>
      <c r="I248" s="12">
        <f t="shared" si="51"/>
        <v>0.5</v>
      </c>
      <c r="J248" s="12">
        <f t="shared" si="52"/>
        <v>0.54166666666666663</v>
      </c>
      <c r="K248" s="12">
        <f t="shared" si="53"/>
        <v>0.6958333333333333</v>
      </c>
      <c r="L248" s="12">
        <f t="shared" si="54"/>
        <v>0</v>
      </c>
      <c r="M248" s="12">
        <f t="shared" si="55"/>
        <v>0</v>
      </c>
      <c r="N248" s="2">
        <f t="shared" si="63"/>
        <v>0.32083333333333341</v>
      </c>
      <c r="O248" s="9">
        <f t="shared" si="60"/>
        <v>7</v>
      </c>
      <c r="P248" s="9">
        <f t="shared" si="61"/>
        <v>7.7</v>
      </c>
    </row>
    <row r="249" spans="1:16" x14ac:dyDescent="0.35">
      <c r="A249">
        <f t="shared" si="56"/>
        <v>45</v>
      </c>
      <c r="B249">
        <f t="shared" si="57"/>
        <v>2026</v>
      </c>
      <c r="C249">
        <f t="shared" si="58"/>
        <v>11</v>
      </c>
      <c r="D249" t="str">
        <f>VLOOKUP(C249,MOIS,2, FALSE)</f>
        <v>Novembre</v>
      </c>
      <c r="E249" s="6">
        <f t="shared" si="62"/>
        <v>46330</v>
      </c>
      <c r="F249" s="5">
        <f t="shared" si="59"/>
        <v>4</v>
      </c>
      <c r="G249" s="3" t="str">
        <f t="shared" si="49"/>
        <v>Mercredi</v>
      </c>
      <c r="H249" s="12">
        <f t="shared" si="50"/>
        <v>0.33333333333333331</v>
      </c>
      <c r="I249" s="12">
        <f t="shared" si="51"/>
        <v>0.5</v>
      </c>
      <c r="J249" s="12">
        <f t="shared" si="52"/>
        <v>0.54166666666666663</v>
      </c>
      <c r="K249" s="12">
        <f t="shared" si="53"/>
        <v>0.6958333333333333</v>
      </c>
      <c r="L249" s="12">
        <f t="shared" si="54"/>
        <v>0</v>
      </c>
      <c r="M249" s="12">
        <f t="shared" si="55"/>
        <v>0</v>
      </c>
      <c r="N249" s="2">
        <f t="shared" si="63"/>
        <v>0.32083333333333341</v>
      </c>
      <c r="O249" s="9">
        <f t="shared" si="60"/>
        <v>7</v>
      </c>
      <c r="P249" s="9">
        <f t="shared" si="61"/>
        <v>7.7</v>
      </c>
    </row>
    <row r="250" spans="1:16" x14ac:dyDescent="0.35">
      <c r="A250">
        <f t="shared" si="56"/>
        <v>45</v>
      </c>
      <c r="B250">
        <f t="shared" si="57"/>
        <v>2026</v>
      </c>
      <c r="C250">
        <f t="shared" si="58"/>
        <v>11</v>
      </c>
      <c r="D250" t="str">
        <f>VLOOKUP(C250,MOIS,2, FALSE)</f>
        <v>Novembre</v>
      </c>
      <c r="E250" s="6">
        <f t="shared" si="62"/>
        <v>46331</v>
      </c>
      <c r="F250" s="5">
        <f t="shared" si="59"/>
        <v>5</v>
      </c>
      <c r="G250" s="3" t="str">
        <f t="shared" si="49"/>
        <v>Jeudi</v>
      </c>
      <c r="H250" s="12">
        <f t="shared" si="50"/>
        <v>0.33333333333333331</v>
      </c>
      <c r="I250" s="12">
        <f t="shared" si="51"/>
        <v>0.5</v>
      </c>
      <c r="J250" s="12">
        <f t="shared" si="52"/>
        <v>0.54166666666666663</v>
      </c>
      <c r="K250" s="12">
        <f t="shared" si="53"/>
        <v>0.6958333333333333</v>
      </c>
      <c r="L250" s="12">
        <f t="shared" si="54"/>
        <v>0</v>
      </c>
      <c r="M250" s="12">
        <f t="shared" si="55"/>
        <v>0</v>
      </c>
      <c r="N250" s="2">
        <f t="shared" si="63"/>
        <v>0.32083333333333341</v>
      </c>
      <c r="O250" s="9">
        <f t="shared" si="60"/>
        <v>7</v>
      </c>
      <c r="P250" s="9">
        <f t="shared" si="61"/>
        <v>7.7</v>
      </c>
    </row>
    <row r="251" spans="1:16" x14ac:dyDescent="0.35">
      <c r="A251">
        <f t="shared" si="56"/>
        <v>45</v>
      </c>
      <c r="B251">
        <f t="shared" si="57"/>
        <v>2026</v>
      </c>
      <c r="C251">
        <f t="shared" si="58"/>
        <v>11</v>
      </c>
      <c r="D251" t="str">
        <f>VLOOKUP(C251,MOIS,2, FALSE)</f>
        <v>Novembre</v>
      </c>
      <c r="E251" s="6">
        <f t="shared" si="62"/>
        <v>46332</v>
      </c>
      <c r="F251" s="5">
        <f t="shared" si="59"/>
        <v>6</v>
      </c>
      <c r="G251" s="3" t="str">
        <f t="shared" si="49"/>
        <v>Vendredi</v>
      </c>
      <c r="H251" s="12">
        <f t="shared" si="50"/>
        <v>0.33333333333333331</v>
      </c>
      <c r="I251" s="12">
        <f t="shared" si="51"/>
        <v>0.5</v>
      </c>
      <c r="J251" s="12">
        <f t="shared" si="52"/>
        <v>0.54166666666666663</v>
      </c>
      <c r="K251" s="12">
        <f t="shared" si="53"/>
        <v>0.6958333333333333</v>
      </c>
      <c r="L251" s="12">
        <f t="shared" si="54"/>
        <v>0</v>
      </c>
      <c r="M251" s="12">
        <f t="shared" si="55"/>
        <v>0</v>
      </c>
      <c r="N251" s="2">
        <f t="shared" si="63"/>
        <v>0.32083333333333341</v>
      </c>
      <c r="O251" s="9">
        <f t="shared" si="60"/>
        <v>7</v>
      </c>
      <c r="P251" s="9">
        <f t="shared" si="61"/>
        <v>7.7</v>
      </c>
    </row>
    <row r="252" spans="1:16" x14ac:dyDescent="0.35">
      <c r="A252">
        <f t="shared" si="56"/>
        <v>45</v>
      </c>
      <c r="B252">
        <f t="shared" si="57"/>
        <v>2026</v>
      </c>
      <c r="C252">
        <f t="shared" si="58"/>
        <v>11</v>
      </c>
      <c r="D252" t="str">
        <f>VLOOKUP(C252,MOIS,2, FALSE)</f>
        <v>Novembre</v>
      </c>
      <c r="E252" s="6">
        <f t="shared" si="62"/>
        <v>46333</v>
      </c>
      <c r="F252" s="5">
        <f t="shared" si="59"/>
        <v>7</v>
      </c>
      <c r="G252" s="3" t="str">
        <f t="shared" si="49"/>
        <v>Samedi</v>
      </c>
      <c r="H252" s="12">
        <f t="shared" si="50"/>
        <v>0</v>
      </c>
      <c r="I252" s="12">
        <f t="shared" si="51"/>
        <v>0</v>
      </c>
      <c r="J252" s="12">
        <f t="shared" si="52"/>
        <v>0</v>
      </c>
      <c r="K252" s="12">
        <f t="shared" si="53"/>
        <v>0</v>
      </c>
      <c r="L252" s="12">
        <f t="shared" si="54"/>
        <v>0</v>
      </c>
      <c r="M252" s="12">
        <f t="shared" si="55"/>
        <v>0</v>
      </c>
      <c r="N252" s="2">
        <f t="shared" si="63"/>
        <v>0</v>
      </c>
      <c r="O252" s="9">
        <f t="shared" si="60"/>
        <v>0</v>
      </c>
      <c r="P252" s="9">
        <f t="shared" si="61"/>
        <v>0</v>
      </c>
    </row>
    <row r="253" spans="1:16" x14ac:dyDescent="0.35">
      <c r="A253">
        <f t="shared" si="56"/>
        <v>46</v>
      </c>
      <c r="B253">
        <f t="shared" si="57"/>
        <v>2026</v>
      </c>
      <c r="C253">
        <f t="shared" si="58"/>
        <v>11</v>
      </c>
      <c r="D253" t="str">
        <f>VLOOKUP(C253,MOIS,2, FALSE)</f>
        <v>Novembre</v>
      </c>
      <c r="E253" s="6">
        <f t="shared" si="62"/>
        <v>46334</v>
      </c>
      <c r="F253" s="5">
        <f t="shared" si="59"/>
        <v>1</v>
      </c>
      <c r="G253" s="3" t="str">
        <f t="shared" si="49"/>
        <v>Dimanche</v>
      </c>
      <c r="H253" s="12">
        <f t="shared" si="50"/>
        <v>0</v>
      </c>
      <c r="I253" s="12">
        <f t="shared" si="51"/>
        <v>0</v>
      </c>
      <c r="J253" s="12">
        <f t="shared" si="52"/>
        <v>0</v>
      </c>
      <c r="K253" s="12">
        <f t="shared" si="53"/>
        <v>0</v>
      </c>
      <c r="L253" s="12">
        <f t="shared" si="54"/>
        <v>0</v>
      </c>
      <c r="M253" s="12">
        <f t="shared" si="55"/>
        <v>0</v>
      </c>
      <c r="N253" s="2">
        <f t="shared" si="63"/>
        <v>0</v>
      </c>
      <c r="O253" s="9">
        <f t="shared" si="60"/>
        <v>0</v>
      </c>
      <c r="P253" s="9">
        <f t="shared" si="61"/>
        <v>0</v>
      </c>
    </row>
    <row r="254" spans="1:16" x14ac:dyDescent="0.35">
      <c r="A254">
        <f t="shared" si="56"/>
        <v>46</v>
      </c>
      <c r="B254">
        <f t="shared" si="57"/>
        <v>2026</v>
      </c>
      <c r="C254">
        <f t="shared" si="58"/>
        <v>11</v>
      </c>
      <c r="D254" t="str">
        <f>VLOOKUP(C254,MOIS,2, FALSE)</f>
        <v>Novembre</v>
      </c>
      <c r="E254" s="6">
        <f t="shared" si="62"/>
        <v>46335</v>
      </c>
      <c r="F254" s="5">
        <f t="shared" si="59"/>
        <v>2</v>
      </c>
      <c r="G254" s="3" t="str">
        <f t="shared" si="49"/>
        <v>Lundi</v>
      </c>
      <c r="H254" s="12">
        <f t="shared" si="50"/>
        <v>0.33333333333333331</v>
      </c>
      <c r="I254" s="12">
        <f t="shared" si="51"/>
        <v>0.5</v>
      </c>
      <c r="J254" s="12">
        <f t="shared" si="52"/>
        <v>0.54166666666666663</v>
      </c>
      <c r="K254" s="12">
        <f t="shared" si="53"/>
        <v>0.6958333333333333</v>
      </c>
      <c r="L254" s="12">
        <f t="shared" si="54"/>
        <v>0</v>
      </c>
      <c r="M254" s="12">
        <f t="shared" si="55"/>
        <v>0</v>
      </c>
      <c r="N254" s="2">
        <f t="shared" si="63"/>
        <v>0.32083333333333341</v>
      </c>
      <c r="O254" s="9">
        <f t="shared" si="60"/>
        <v>7</v>
      </c>
      <c r="P254" s="9">
        <f t="shared" si="61"/>
        <v>7.7</v>
      </c>
    </row>
    <row r="255" spans="1:16" x14ac:dyDescent="0.35">
      <c r="A255">
        <f t="shared" si="56"/>
        <v>46</v>
      </c>
      <c r="B255">
        <f t="shared" si="57"/>
        <v>2026</v>
      </c>
      <c r="C255">
        <f t="shared" si="58"/>
        <v>11</v>
      </c>
      <c r="D255" t="str">
        <f>VLOOKUP(C255,MOIS,2, FALSE)</f>
        <v>Novembre</v>
      </c>
      <c r="E255" s="6">
        <f t="shared" si="62"/>
        <v>46336</v>
      </c>
      <c r="F255" s="5">
        <f t="shared" si="59"/>
        <v>3</v>
      </c>
      <c r="G255" s="3" t="str">
        <f t="shared" si="49"/>
        <v>Mardi</v>
      </c>
      <c r="H255" s="12">
        <f t="shared" si="50"/>
        <v>0.33333333333333331</v>
      </c>
      <c r="I255" s="12">
        <f t="shared" si="51"/>
        <v>0.5</v>
      </c>
      <c r="J255" s="12">
        <f t="shared" si="52"/>
        <v>0.54166666666666663</v>
      </c>
      <c r="K255" s="12">
        <f t="shared" si="53"/>
        <v>0.6958333333333333</v>
      </c>
      <c r="L255" s="12">
        <f t="shared" si="54"/>
        <v>0</v>
      </c>
      <c r="M255" s="12">
        <f t="shared" si="55"/>
        <v>0</v>
      </c>
      <c r="N255" s="2">
        <f t="shared" si="63"/>
        <v>0.32083333333333341</v>
      </c>
      <c r="O255" s="9">
        <f t="shared" si="60"/>
        <v>7</v>
      </c>
      <c r="P255" s="9">
        <f t="shared" si="61"/>
        <v>7.7</v>
      </c>
    </row>
    <row r="256" spans="1:16" x14ac:dyDescent="0.35">
      <c r="A256">
        <f t="shared" si="56"/>
        <v>46</v>
      </c>
      <c r="B256">
        <f t="shared" si="57"/>
        <v>2026</v>
      </c>
      <c r="C256">
        <f t="shared" si="58"/>
        <v>11</v>
      </c>
      <c r="D256" t="str">
        <f>VLOOKUP(C256,MOIS,2, FALSE)</f>
        <v>Novembre</v>
      </c>
      <c r="E256" s="6">
        <f t="shared" si="62"/>
        <v>46337</v>
      </c>
      <c r="F256" s="5">
        <f t="shared" si="59"/>
        <v>4</v>
      </c>
      <c r="G256" s="3" t="str">
        <f t="shared" si="49"/>
        <v>Mercredi</v>
      </c>
      <c r="H256" s="12">
        <f t="shared" si="50"/>
        <v>0.33333333333333331</v>
      </c>
      <c r="I256" s="12">
        <f t="shared" si="51"/>
        <v>0.5</v>
      </c>
      <c r="J256" s="12">
        <f t="shared" si="52"/>
        <v>0.54166666666666663</v>
      </c>
      <c r="K256" s="12">
        <f t="shared" si="53"/>
        <v>0.6958333333333333</v>
      </c>
      <c r="L256" s="12">
        <f t="shared" si="54"/>
        <v>0</v>
      </c>
      <c r="M256" s="12">
        <f t="shared" si="55"/>
        <v>0</v>
      </c>
      <c r="N256" s="2">
        <f t="shared" si="63"/>
        <v>0.32083333333333341</v>
      </c>
      <c r="O256" s="9">
        <f t="shared" si="60"/>
        <v>7</v>
      </c>
      <c r="P256" s="9">
        <f t="shared" si="61"/>
        <v>7.7</v>
      </c>
    </row>
    <row r="257" spans="1:16" x14ac:dyDescent="0.35">
      <c r="A257">
        <f t="shared" si="56"/>
        <v>46</v>
      </c>
      <c r="B257">
        <f t="shared" si="57"/>
        <v>2026</v>
      </c>
      <c r="C257">
        <f t="shared" si="58"/>
        <v>11</v>
      </c>
      <c r="D257" t="str">
        <f>VLOOKUP(C257,MOIS,2, FALSE)</f>
        <v>Novembre</v>
      </c>
      <c r="E257" s="6">
        <f t="shared" si="62"/>
        <v>46338</v>
      </c>
      <c r="F257" s="5">
        <f t="shared" si="59"/>
        <v>5</v>
      </c>
      <c r="G257" s="3" t="str">
        <f t="shared" si="49"/>
        <v>Jeudi</v>
      </c>
      <c r="H257" s="12">
        <f t="shared" si="50"/>
        <v>0.33333333333333331</v>
      </c>
      <c r="I257" s="12">
        <f t="shared" si="51"/>
        <v>0.5</v>
      </c>
      <c r="J257" s="12">
        <f t="shared" si="52"/>
        <v>0.54166666666666663</v>
      </c>
      <c r="K257" s="12">
        <f t="shared" si="53"/>
        <v>0.6958333333333333</v>
      </c>
      <c r="L257" s="12">
        <f t="shared" si="54"/>
        <v>0</v>
      </c>
      <c r="M257" s="12">
        <f t="shared" si="55"/>
        <v>0</v>
      </c>
      <c r="N257" s="2">
        <f t="shared" si="63"/>
        <v>0.32083333333333341</v>
      </c>
      <c r="O257" s="9">
        <f t="shared" si="60"/>
        <v>7</v>
      </c>
      <c r="P257" s="9">
        <f t="shared" si="61"/>
        <v>7.7</v>
      </c>
    </row>
    <row r="258" spans="1:16" x14ac:dyDescent="0.35">
      <c r="A258">
        <f t="shared" si="56"/>
        <v>46</v>
      </c>
      <c r="B258">
        <f t="shared" si="57"/>
        <v>2026</v>
      </c>
      <c r="C258">
        <f t="shared" si="58"/>
        <v>11</v>
      </c>
      <c r="D258" t="str">
        <f>VLOOKUP(C258,MOIS,2, FALSE)</f>
        <v>Novembre</v>
      </c>
      <c r="E258" s="6">
        <f t="shared" si="62"/>
        <v>46339</v>
      </c>
      <c r="F258" s="5">
        <f t="shared" si="59"/>
        <v>6</v>
      </c>
      <c r="G258" s="3" t="str">
        <f t="shared" ref="G258:G321" si="64">VLOOKUP($F258,TABLEJOUR,2,FALSE)</f>
        <v>Vendredi</v>
      </c>
      <c r="H258" s="12">
        <f t="shared" ref="H258:H321" si="65">VLOOKUP($F258, TABLEJOUR,3,FALSE)</f>
        <v>0.33333333333333331</v>
      </c>
      <c r="I258" s="12">
        <f t="shared" ref="I258:I321" si="66">VLOOKUP($F258, TABLEJOUR,4,FALSE)</f>
        <v>0.5</v>
      </c>
      <c r="J258" s="12">
        <f t="shared" ref="J258:J321" si="67">VLOOKUP($F258, TABLEJOUR,5,FALSE)</f>
        <v>0.54166666666666663</v>
      </c>
      <c r="K258" s="12">
        <f t="shared" ref="K258:K321" si="68">VLOOKUP($F258, TABLEJOUR,6,FALSE)</f>
        <v>0.6958333333333333</v>
      </c>
      <c r="L258" s="12">
        <f t="shared" ref="L258:L321" si="69">VLOOKUP($F258, TABLEJOUR,7,FALSE)</f>
        <v>0</v>
      </c>
      <c r="M258" s="12">
        <f t="shared" ref="M258:M321" si="70">VLOOKUP($F258, TABLEJOUR,8,FALSE)</f>
        <v>0</v>
      </c>
      <c r="N258" s="2">
        <f t="shared" si="63"/>
        <v>0.32083333333333341</v>
      </c>
      <c r="O258" s="9">
        <f t="shared" si="60"/>
        <v>7</v>
      </c>
      <c r="P258" s="9">
        <f t="shared" si="61"/>
        <v>7.7</v>
      </c>
    </row>
    <row r="259" spans="1:16" x14ac:dyDescent="0.35">
      <c r="A259">
        <f t="shared" ref="A259:A322" si="71">WEEKNUM(E259)</f>
        <v>46</v>
      </c>
      <c r="B259">
        <f t="shared" ref="B259:B322" si="72">YEAR(E259)</f>
        <v>2026</v>
      </c>
      <c r="C259">
        <f t="shared" ref="C259:C322" si="73">MONTH(E259)</f>
        <v>11</v>
      </c>
      <c r="D259" t="str">
        <f>VLOOKUP(C259,MOIS,2, FALSE)</f>
        <v>Novembre</v>
      </c>
      <c r="E259" s="6">
        <f t="shared" si="62"/>
        <v>46340</v>
      </c>
      <c r="F259" s="5">
        <f t="shared" ref="F259:F322" si="74">WEEKDAY(E259)</f>
        <v>7</v>
      </c>
      <c r="G259" s="3" t="str">
        <f t="shared" si="64"/>
        <v>Samedi</v>
      </c>
      <c r="H259" s="12">
        <f t="shared" si="65"/>
        <v>0</v>
      </c>
      <c r="I259" s="12">
        <f t="shared" si="66"/>
        <v>0</v>
      </c>
      <c r="J259" s="12">
        <f t="shared" si="67"/>
        <v>0</v>
      </c>
      <c r="K259" s="12">
        <f t="shared" si="68"/>
        <v>0</v>
      </c>
      <c r="L259" s="12">
        <f t="shared" si="69"/>
        <v>0</v>
      </c>
      <c r="M259" s="12">
        <f t="shared" si="70"/>
        <v>0</v>
      </c>
      <c r="N259" s="2">
        <f t="shared" si="63"/>
        <v>0</v>
      </c>
      <c r="O259" s="9">
        <f t="shared" ref="O259:O322" si="75">HOUR(N259)</f>
        <v>0</v>
      </c>
      <c r="P259" s="9">
        <f t="shared" ref="P259:P322" si="76">INT(O259)+(MINUTE(N259)/60)</f>
        <v>0</v>
      </c>
    </row>
    <row r="260" spans="1:16" x14ac:dyDescent="0.35">
      <c r="A260">
        <f t="shared" si="71"/>
        <v>47</v>
      </c>
      <c r="B260">
        <f t="shared" si="72"/>
        <v>2026</v>
      </c>
      <c r="C260">
        <f t="shared" si="73"/>
        <v>11</v>
      </c>
      <c r="D260" t="str">
        <f>VLOOKUP(C260,MOIS,2, FALSE)</f>
        <v>Novembre</v>
      </c>
      <c r="E260" s="6">
        <f t="shared" si="62"/>
        <v>46341</v>
      </c>
      <c r="F260" s="5">
        <f t="shared" si="74"/>
        <v>1</v>
      </c>
      <c r="G260" s="3" t="str">
        <f t="shared" si="64"/>
        <v>Dimanche</v>
      </c>
      <c r="H260" s="12">
        <f t="shared" si="65"/>
        <v>0</v>
      </c>
      <c r="I260" s="12">
        <f t="shared" si="66"/>
        <v>0</v>
      </c>
      <c r="J260" s="12">
        <f t="shared" si="67"/>
        <v>0</v>
      </c>
      <c r="K260" s="12">
        <f t="shared" si="68"/>
        <v>0</v>
      </c>
      <c r="L260" s="12">
        <f t="shared" si="69"/>
        <v>0</v>
      </c>
      <c r="M260" s="12">
        <f t="shared" si="70"/>
        <v>0</v>
      </c>
      <c r="N260" s="2">
        <f t="shared" si="63"/>
        <v>0</v>
      </c>
      <c r="O260" s="9">
        <f t="shared" si="75"/>
        <v>0</v>
      </c>
      <c r="P260" s="9">
        <f t="shared" si="76"/>
        <v>0</v>
      </c>
    </row>
    <row r="261" spans="1:16" x14ac:dyDescent="0.35">
      <c r="A261">
        <f t="shared" si="71"/>
        <v>47</v>
      </c>
      <c r="B261">
        <f t="shared" si="72"/>
        <v>2026</v>
      </c>
      <c r="C261">
        <f t="shared" si="73"/>
        <v>11</v>
      </c>
      <c r="D261" t="str">
        <f>VLOOKUP(C261,MOIS,2, FALSE)</f>
        <v>Novembre</v>
      </c>
      <c r="E261" s="6">
        <f t="shared" si="62"/>
        <v>46342</v>
      </c>
      <c r="F261" s="5">
        <f t="shared" si="74"/>
        <v>2</v>
      </c>
      <c r="G261" s="3" t="str">
        <f t="shared" si="64"/>
        <v>Lundi</v>
      </c>
      <c r="H261" s="12">
        <f t="shared" si="65"/>
        <v>0.33333333333333331</v>
      </c>
      <c r="I261" s="12">
        <f t="shared" si="66"/>
        <v>0.5</v>
      </c>
      <c r="J261" s="12">
        <f t="shared" si="67"/>
        <v>0.54166666666666663</v>
      </c>
      <c r="K261" s="12">
        <f t="shared" si="68"/>
        <v>0.6958333333333333</v>
      </c>
      <c r="L261" s="12">
        <f t="shared" si="69"/>
        <v>0</v>
      </c>
      <c r="M261" s="12">
        <f t="shared" si="70"/>
        <v>0</v>
      </c>
      <c r="N261" s="2">
        <f t="shared" si="63"/>
        <v>0.32083333333333341</v>
      </c>
      <c r="O261" s="9">
        <f t="shared" si="75"/>
        <v>7</v>
      </c>
      <c r="P261" s="9">
        <f t="shared" si="76"/>
        <v>7.7</v>
      </c>
    </row>
    <row r="262" spans="1:16" x14ac:dyDescent="0.35">
      <c r="A262">
        <f t="shared" si="71"/>
        <v>47</v>
      </c>
      <c r="B262">
        <f t="shared" si="72"/>
        <v>2026</v>
      </c>
      <c r="C262">
        <f t="shared" si="73"/>
        <v>11</v>
      </c>
      <c r="D262" t="str">
        <f>VLOOKUP(C262,MOIS,2, FALSE)</f>
        <v>Novembre</v>
      </c>
      <c r="E262" s="6">
        <f t="shared" si="62"/>
        <v>46343</v>
      </c>
      <c r="F262" s="5">
        <f t="shared" si="74"/>
        <v>3</v>
      </c>
      <c r="G262" s="3" t="str">
        <f t="shared" si="64"/>
        <v>Mardi</v>
      </c>
      <c r="H262" s="12">
        <f t="shared" si="65"/>
        <v>0.33333333333333331</v>
      </c>
      <c r="I262" s="12">
        <f t="shared" si="66"/>
        <v>0.5</v>
      </c>
      <c r="J262" s="12">
        <f t="shared" si="67"/>
        <v>0.54166666666666663</v>
      </c>
      <c r="K262" s="12">
        <f t="shared" si="68"/>
        <v>0.6958333333333333</v>
      </c>
      <c r="L262" s="12">
        <f t="shared" si="69"/>
        <v>0</v>
      </c>
      <c r="M262" s="12">
        <f t="shared" si="70"/>
        <v>0</v>
      </c>
      <c r="N262" s="2">
        <f t="shared" si="63"/>
        <v>0.32083333333333341</v>
      </c>
      <c r="O262" s="9">
        <f t="shared" si="75"/>
        <v>7</v>
      </c>
      <c r="P262" s="9">
        <f t="shared" si="76"/>
        <v>7.7</v>
      </c>
    </row>
    <row r="263" spans="1:16" x14ac:dyDescent="0.35">
      <c r="A263">
        <f t="shared" si="71"/>
        <v>47</v>
      </c>
      <c r="B263">
        <f t="shared" si="72"/>
        <v>2026</v>
      </c>
      <c r="C263">
        <f t="shared" si="73"/>
        <v>11</v>
      </c>
      <c r="D263" t="str">
        <f>VLOOKUP(C263,MOIS,2, FALSE)</f>
        <v>Novembre</v>
      </c>
      <c r="E263" s="6">
        <f t="shared" si="62"/>
        <v>46344</v>
      </c>
      <c r="F263" s="5">
        <f t="shared" si="74"/>
        <v>4</v>
      </c>
      <c r="G263" s="3" t="str">
        <f t="shared" si="64"/>
        <v>Mercredi</v>
      </c>
      <c r="H263" s="12">
        <f t="shared" si="65"/>
        <v>0.33333333333333331</v>
      </c>
      <c r="I263" s="12">
        <f t="shared" si="66"/>
        <v>0.5</v>
      </c>
      <c r="J263" s="12">
        <f t="shared" si="67"/>
        <v>0.54166666666666663</v>
      </c>
      <c r="K263" s="12">
        <f t="shared" si="68"/>
        <v>0.6958333333333333</v>
      </c>
      <c r="L263" s="12">
        <f t="shared" si="69"/>
        <v>0</v>
      </c>
      <c r="M263" s="12">
        <f t="shared" si="70"/>
        <v>0</v>
      </c>
      <c r="N263" s="2">
        <f t="shared" si="63"/>
        <v>0.32083333333333341</v>
      </c>
      <c r="O263" s="9">
        <f t="shared" si="75"/>
        <v>7</v>
      </c>
      <c r="P263" s="9">
        <f t="shared" si="76"/>
        <v>7.7</v>
      </c>
    </row>
    <row r="264" spans="1:16" x14ac:dyDescent="0.35">
      <c r="A264">
        <f t="shared" si="71"/>
        <v>47</v>
      </c>
      <c r="B264">
        <f t="shared" si="72"/>
        <v>2026</v>
      </c>
      <c r="C264">
        <f t="shared" si="73"/>
        <v>11</v>
      </c>
      <c r="D264" t="str">
        <f>VLOOKUP(C264,MOIS,2, FALSE)</f>
        <v>Novembre</v>
      </c>
      <c r="E264" s="6">
        <f t="shared" si="62"/>
        <v>46345</v>
      </c>
      <c r="F264" s="5">
        <f t="shared" si="74"/>
        <v>5</v>
      </c>
      <c r="G264" s="3" t="str">
        <f t="shared" si="64"/>
        <v>Jeudi</v>
      </c>
      <c r="H264" s="12">
        <f t="shared" si="65"/>
        <v>0.33333333333333331</v>
      </c>
      <c r="I264" s="12">
        <f t="shared" si="66"/>
        <v>0.5</v>
      </c>
      <c r="J264" s="12">
        <f t="shared" si="67"/>
        <v>0.54166666666666663</v>
      </c>
      <c r="K264" s="12">
        <f t="shared" si="68"/>
        <v>0.6958333333333333</v>
      </c>
      <c r="L264" s="12">
        <f t="shared" si="69"/>
        <v>0</v>
      </c>
      <c r="M264" s="12">
        <f t="shared" si="70"/>
        <v>0</v>
      </c>
      <c r="N264" s="2">
        <f t="shared" si="63"/>
        <v>0.32083333333333341</v>
      </c>
      <c r="O264" s="9">
        <f t="shared" si="75"/>
        <v>7</v>
      </c>
      <c r="P264" s="9">
        <f t="shared" si="76"/>
        <v>7.7</v>
      </c>
    </row>
    <row r="265" spans="1:16" x14ac:dyDescent="0.35">
      <c r="A265">
        <f t="shared" si="71"/>
        <v>47</v>
      </c>
      <c r="B265">
        <f t="shared" si="72"/>
        <v>2026</v>
      </c>
      <c r="C265">
        <f t="shared" si="73"/>
        <v>11</v>
      </c>
      <c r="D265" t="str">
        <f>VLOOKUP(C265,MOIS,2, FALSE)</f>
        <v>Novembre</v>
      </c>
      <c r="E265" s="6">
        <f t="shared" si="62"/>
        <v>46346</v>
      </c>
      <c r="F265" s="5">
        <f t="shared" si="74"/>
        <v>6</v>
      </c>
      <c r="G265" s="3" t="str">
        <f t="shared" si="64"/>
        <v>Vendredi</v>
      </c>
      <c r="H265" s="12">
        <f t="shared" si="65"/>
        <v>0.33333333333333331</v>
      </c>
      <c r="I265" s="12">
        <f t="shared" si="66"/>
        <v>0.5</v>
      </c>
      <c r="J265" s="12">
        <f t="shared" si="67"/>
        <v>0.54166666666666663</v>
      </c>
      <c r="K265" s="12">
        <f t="shared" si="68"/>
        <v>0.6958333333333333</v>
      </c>
      <c r="L265" s="12">
        <f t="shared" si="69"/>
        <v>0</v>
      </c>
      <c r="M265" s="12">
        <f t="shared" si="70"/>
        <v>0</v>
      </c>
      <c r="N265" s="2">
        <f t="shared" si="63"/>
        <v>0.32083333333333341</v>
      </c>
      <c r="O265" s="9">
        <f t="shared" si="75"/>
        <v>7</v>
      </c>
      <c r="P265" s="9">
        <f t="shared" si="76"/>
        <v>7.7</v>
      </c>
    </row>
    <row r="266" spans="1:16" x14ac:dyDescent="0.35">
      <c r="A266">
        <f t="shared" si="71"/>
        <v>47</v>
      </c>
      <c r="B266">
        <f t="shared" si="72"/>
        <v>2026</v>
      </c>
      <c r="C266">
        <f t="shared" si="73"/>
        <v>11</v>
      </c>
      <c r="D266" t="str">
        <f>VLOOKUP(C266,MOIS,2, FALSE)</f>
        <v>Novembre</v>
      </c>
      <c r="E266" s="6">
        <f t="shared" si="62"/>
        <v>46347</v>
      </c>
      <c r="F266" s="5">
        <f t="shared" si="74"/>
        <v>7</v>
      </c>
      <c r="G266" s="3" t="str">
        <f t="shared" si="64"/>
        <v>Samedi</v>
      </c>
      <c r="H266" s="12">
        <f t="shared" si="65"/>
        <v>0</v>
      </c>
      <c r="I266" s="12">
        <f t="shared" si="66"/>
        <v>0</v>
      </c>
      <c r="J266" s="12">
        <f t="shared" si="67"/>
        <v>0</v>
      </c>
      <c r="K266" s="12">
        <f t="shared" si="68"/>
        <v>0</v>
      </c>
      <c r="L266" s="12">
        <f t="shared" si="69"/>
        <v>0</v>
      </c>
      <c r="M266" s="12">
        <f t="shared" si="70"/>
        <v>0</v>
      </c>
      <c r="N266" s="2">
        <f t="shared" si="63"/>
        <v>0</v>
      </c>
      <c r="O266" s="9">
        <f t="shared" si="75"/>
        <v>0</v>
      </c>
      <c r="P266" s="9">
        <f t="shared" si="76"/>
        <v>0</v>
      </c>
    </row>
    <row r="267" spans="1:16" x14ac:dyDescent="0.35">
      <c r="A267">
        <f t="shared" si="71"/>
        <v>48</v>
      </c>
      <c r="B267">
        <f t="shared" si="72"/>
        <v>2026</v>
      </c>
      <c r="C267">
        <f t="shared" si="73"/>
        <v>11</v>
      </c>
      <c r="D267" t="str">
        <f>VLOOKUP(C267,MOIS,2, FALSE)</f>
        <v>Novembre</v>
      </c>
      <c r="E267" s="6">
        <f t="shared" si="62"/>
        <v>46348</v>
      </c>
      <c r="F267" s="5">
        <f t="shared" si="74"/>
        <v>1</v>
      </c>
      <c r="G267" s="3" t="str">
        <f t="shared" si="64"/>
        <v>Dimanche</v>
      </c>
      <c r="H267" s="12">
        <f t="shared" si="65"/>
        <v>0</v>
      </c>
      <c r="I267" s="12">
        <f t="shared" si="66"/>
        <v>0</v>
      </c>
      <c r="J267" s="12">
        <f t="shared" si="67"/>
        <v>0</v>
      </c>
      <c r="K267" s="12">
        <f t="shared" si="68"/>
        <v>0</v>
      </c>
      <c r="L267" s="12">
        <f t="shared" si="69"/>
        <v>0</v>
      </c>
      <c r="M267" s="12">
        <f t="shared" si="70"/>
        <v>0</v>
      </c>
      <c r="N267" s="2">
        <f t="shared" si="63"/>
        <v>0</v>
      </c>
      <c r="O267" s="9">
        <f t="shared" si="75"/>
        <v>0</v>
      </c>
      <c r="P267" s="9">
        <f t="shared" si="76"/>
        <v>0</v>
      </c>
    </row>
    <row r="268" spans="1:16" x14ac:dyDescent="0.35">
      <c r="A268">
        <f t="shared" si="71"/>
        <v>48</v>
      </c>
      <c r="B268">
        <f t="shared" si="72"/>
        <v>2026</v>
      </c>
      <c r="C268">
        <f t="shared" si="73"/>
        <v>11</v>
      </c>
      <c r="D268" t="str">
        <f>VLOOKUP(C268,MOIS,2, FALSE)</f>
        <v>Novembre</v>
      </c>
      <c r="E268" s="6">
        <f t="shared" si="62"/>
        <v>46349</v>
      </c>
      <c r="F268" s="5">
        <f t="shared" si="74"/>
        <v>2</v>
      </c>
      <c r="G268" s="3" t="str">
        <f t="shared" si="64"/>
        <v>Lundi</v>
      </c>
      <c r="H268" s="12">
        <f t="shared" si="65"/>
        <v>0.33333333333333331</v>
      </c>
      <c r="I268" s="12">
        <f t="shared" si="66"/>
        <v>0.5</v>
      </c>
      <c r="J268" s="12">
        <f t="shared" si="67"/>
        <v>0.54166666666666663</v>
      </c>
      <c r="K268" s="12">
        <f t="shared" si="68"/>
        <v>0.6958333333333333</v>
      </c>
      <c r="L268" s="12">
        <f t="shared" si="69"/>
        <v>0</v>
      </c>
      <c r="M268" s="12">
        <f t="shared" si="70"/>
        <v>0</v>
      </c>
      <c r="N268" s="2">
        <f t="shared" si="63"/>
        <v>0.32083333333333341</v>
      </c>
      <c r="O268" s="9">
        <f t="shared" si="75"/>
        <v>7</v>
      </c>
      <c r="P268" s="9">
        <f t="shared" si="76"/>
        <v>7.7</v>
      </c>
    </row>
    <row r="269" spans="1:16" x14ac:dyDescent="0.35">
      <c r="A269">
        <f t="shared" si="71"/>
        <v>48</v>
      </c>
      <c r="B269">
        <f t="shared" si="72"/>
        <v>2026</v>
      </c>
      <c r="C269">
        <f t="shared" si="73"/>
        <v>11</v>
      </c>
      <c r="D269" t="str">
        <f>VLOOKUP(C269,MOIS,2, FALSE)</f>
        <v>Novembre</v>
      </c>
      <c r="E269" s="6">
        <f t="shared" si="62"/>
        <v>46350</v>
      </c>
      <c r="F269" s="5">
        <f t="shared" si="74"/>
        <v>3</v>
      </c>
      <c r="G269" s="3" t="str">
        <f t="shared" si="64"/>
        <v>Mardi</v>
      </c>
      <c r="H269" s="12">
        <f t="shared" si="65"/>
        <v>0.33333333333333331</v>
      </c>
      <c r="I269" s="12">
        <f t="shared" si="66"/>
        <v>0.5</v>
      </c>
      <c r="J269" s="12">
        <f t="shared" si="67"/>
        <v>0.54166666666666663</v>
      </c>
      <c r="K269" s="12">
        <f t="shared" si="68"/>
        <v>0.6958333333333333</v>
      </c>
      <c r="L269" s="12">
        <f t="shared" si="69"/>
        <v>0</v>
      </c>
      <c r="M269" s="12">
        <f t="shared" si="70"/>
        <v>0</v>
      </c>
      <c r="N269" s="2">
        <f t="shared" si="63"/>
        <v>0.32083333333333341</v>
      </c>
      <c r="O269" s="9">
        <f t="shared" si="75"/>
        <v>7</v>
      </c>
      <c r="P269" s="9">
        <f t="shared" si="76"/>
        <v>7.7</v>
      </c>
    </row>
    <row r="270" spans="1:16" x14ac:dyDescent="0.35">
      <c r="A270">
        <f t="shared" si="71"/>
        <v>48</v>
      </c>
      <c r="B270">
        <f t="shared" si="72"/>
        <v>2026</v>
      </c>
      <c r="C270">
        <f t="shared" si="73"/>
        <v>11</v>
      </c>
      <c r="D270" t="str">
        <f>VLOOKUP(C270,MOIS,2, FALSE)</f>
        <v>Novembre</v>
      </c>
      <c r="E270" s="6">
        <f t="shared" si="62"/>
        <v>46351</v>
      </c>
      <c r="F270" s="5">
        <f t="shared" si="74"/>
        <v>4</v>
      </c>
      <c r="G270" s="3" t="str">
        <f t="shared" si="64"/>
        <v>Mercredi</v>
      </c>
      <c r="H270" s="12">
        <f t="shared" si="65"/>
        <v>0.33333333333333331</v>
      </c>
      <c r="I270" s="12">
        <f t="shared" si="66"/>
        <v>0.5</v>
      </c>
      <c r="J270" s="12">
        <f t="shared" si="67"/>
        <v>0.54166666666666663</v>
      </c>
      <c r="K270" s="12">
        <f t="shared" si="68"/>
        <v>0.6958333333333333</v>
      </c>
      <c r="L270" s="12">
        <f t="shared" si="69"/>
        <v>0</v>
      </c>
      <c r="M270" s="12">
        <f t="shared" si="70"/>
        <v>0</v>
      </c>
      <c r="N270" s="2">
        <f t="shared" si="63"/>
        <v>0.32083333333333341</v>
      </c>
      <c r="O270" s="9">
        <f t="shared" si="75"/>
        <v>7</v>
      </c>
      <c r="P270" s="9">
        <f t="shared" si="76"/>
        <v>7.7</v>
      </c>
    </row>
    <row r="271" spans="1:16" x14ac:dyDescent="0.35">
      <c r="A271">
        <f t="shared" si="71"/>
        <v>48</v>
      </c>
      <c r="B271">
        <f t="shared" si="72"/>
        <v>2026</v>
      </c>
      <c r="C271">
        <f t="shared" si="73"/>
        <v>11</v>
      </c>
      <c r="D271" t="str">
        <f>VLOOKUP(C271,MOIS,2, FALSE)</f>
        <v>Novembre</v>
      </c>
      <c r="E271" s="6">
        <f t="shared" si="62"/>
        <v>46352</v>
      </c>
      <c r="F271" s="5">
        <f t="shared" si="74"/>
        <v>5</v>
      </c>
      <c r="G271" s="3" t="str">
        <f t="shared" si="64"/>
        <v>Jeudi</v>
      </c>
      <c r="H271" s="12">
        <f t="shared" si="65"/>
        <v>0.33333333333333331</v>
      </c>
      <c r="I271" s="12">
        <f t="shared" si="66"/>
        <v>0.5</v>
      </c>
      <c r="J271" s="12">
        <f t="shared" si="67"/>
        <v>0.54166666666666663</v>
      </c>
      <c r="K271" s="12">
        <f t="shared" si="68"/>
        <v>0.6958333333333333</v>
      </c>
      <c r="L271" s="12">
        <f t="shared" si="69"/>
        <v>0</v>
      </c>
      <c r="M271" s="12">
        <f t="shared" si="70"/>
        <v>0</v>
      </c>
      <c r="N271" s="2">
        <f t="shared" si="63"/>
        <v>0.32083333333333341</v>
      </c>
      <c r="O271" s="9">
        <f t="shared" si="75"/>
        <v>7</v>
      </c>
      <c r="P271" s="9">
        <f t="shared" si="76"/>
        <v>7.7</v>
      </c>
    </row>
    <row r="272" spans="1:16" x14ac:dyDescent="0.35">
      <c r="A272">
        <f t="shared" si="71"/>
        <v>48</v>
      </c>
      <c r="B272">
        <f t="shared" si="72"/>
        <v>2026</v>
      </c>
      <c r="C272">
        <f t="shared" si="73"/>
        <v>11</v>
      </c>
      <c r="D272" t="str">
        <f>VLOOKUP(C272,MOIS,2, FALSE)</f>
        <v>Novembre</v>
      </c>
      <c r="E272" s="6">
        <f t="shared" si="62"/>
        <v>46353</v>
      </c>
      <c r="F272" s="5">
        <f t="shared" si="74"/>
        <v>6</v>
      </c>
      <c r="G272" s="3" t="str">
        <f t="shared" si="64"/>
        <v>Vendredi</v>
      </c>
      <c r="H272" s="12">
        <f t="shared" si="65"/>
        <v>0.33333333333333331</v>
      </c>
      <c r="I272" s="12">
        <f t="shared" si="66"/>
        <v>0.5</v>
      </c>
      <c r="J272" s="12">
        <f t="shared" si="67"/>
        <v>0.54166666666666663</v>
      </c>
      <c r="K272" s="12">
        <f t="shared" si="68"/>
        <v>0.6958333333333333</v>
      </c>
      <c r="L272" s="12">
        <f t="shared" si="69"/>
        <v>0</v>
      </c>
      <c r="M272" s="12">
        <f t="shared" si="70"/>
        <v>0</v>
      </c>
      <c r="N272" s="2">
        <f t="shared" si="63"/>
        <v>0.32083333333333341</v>
      </c>
      <c r="O272" s="9">
        <f t="shared" si="75"/>
        <v>7</v>
      </c>
      <c r="P272" s="9">
        <f t="shared" si="76"/>
        <v>7.7</v>
      </c>
    </row>
    <row r="273" spans="1:16" x14ac:dyDescent="0.35">
      <c r="A273">
        <f t="shared" si="71"/>
        <v>48</v>
      </c>
      <c r="B273">
        <f t="shared" si="72"/>
        <v>2026</v>
      </c>
      <c r="C273">
        <f t="shared" si="73"/>
        <v>11</v>
      </c>
      <c r="D273" t="str">
        <f>VLOOKUP(C273,MOIS,2, FALSE)</f>
        <v>Novembre</v>
      </c>
      <c r="E273" s="6">
        <f t="shared" si="62"/>
        <v>46354</v>
      </c>
      <c r="F273" s="5">
        <f t="shared" si="74"/>
        <v>7</v>
      </c>
      <c r="G273" s="3" t="str">
        <f t="shared" si="64"/>
        <v>Samedi</v>
      </c>
      <c r="H273" s="12">
        <f t="shared" si="65"/>
        <v>0</v>
      </c>
      <c r="I273" s="12">
        <f t="shared" si="66"/>
        <v>0</v>
      </c>
      <c r="J273" s="12">
        <f t="shared" si="67"/>
        <v>0</v>
      </c>
      <c r="K273" s="12">
        <f t="shared" si="68"/>
        <v>0</v>
      </c>
      <c r="L273" s="12">
        <f t="shared" si="69"/>
        <v>0</v>
      </c>
      <c r="M273" s="12">
        <f t="shared" si="70"/>
        <v>0</v>
      </c>
      <c r="N273" s="2">
        <f t="shared" si="63"/>
        <v>0</v>
      </c>
      <c r="O273" s="9">
        <f t="shared" si="75"/>
        <v>0</v>
      </c>
      <c r="P273" s="9">
        <f t="shared" si="76"/>
        <v>0</v>
      </c>
    </row>
    <row r="274" spans="1:16" x14ac:dyDescent="0.35">
      <c r="A274">
        <f t="shared" si="71"/>
        <v>49</v>
      </c>
      <c r="B274">
        <f t="shared" si="72"/>
        <v>2026</v>
      </c>
      <c r="C274">
        <f t="shared" si="73"/>
        <v>11</v>
      </c>
      <c r="D274" t="str">
        <f>VLOOKUP(C274,MOIS,2, FALSE)</f>
        <v>Novembre</v>
      </c>
      <c r="E274" s="6">
        <f t="shared" si="62"/>
        <v>46355</v>
      </c>
      <c r="F274" s="5">
        <f t="shared" si="74"/>
        <v>1</v>
      </c>
      <c r="G274" s="3" t="str">
        <f t="shared" si="64"/>
        <v>Dimanche</v>
      </c>
      <c r="H274" s="12">
        <f t="shared" si="65"/>
        <v>0</v>
      </c>
      <c r="I274" s="12">
        <f t="shared" si="66"/>
        <v>0</v>
      </c>
      <c r="J274" s="12">
        <f t="shared" si="67"/>
        <v>0</v>
      </c>
      <c r="K274" s="12">
        <f t="shared" si="68"/>
        <v>0</v>
      </c>
      <c r="L274" s="12">
        <f t="shared" si="69"/>
        <v>0</v>
      </c>
      <c r="M274" s="12">
        <f t="shared" si="70"/>
        <v>0</v>
      </c>
      <c r="N274" s="2">
        <f t="shared" si="63"/>
        <v>0</v>
      </c>
      <c r="O274" s="9">
        <f t="shared" si="75"/>
        <v>0</v>
      </c>
      <c r="P274" s="9">
        <f t="shared" si="76"/>
        <v>0</v>
      </c>
    </row>
    <row r="275" spans="1:16" x14ac:dyDescent="0.35">
      <c r="A275">
        <f t="shared" si="71"/>
        <v>49</v>
      </c>
      <c r="B275">
        <f t="shared" si="72"/>
        <v>2026</v>
      </c>
      <c r="C275">
        <f t="shared" si="73"/>
        <v>11</v>
      </c>
      <c r="D275" t="str">
        <f>VLOOKUP(C275,MOIS,2, FALSE)</f>
        <v>Novembre</v>
      </c>
      <c r="E275" s="6">
        <f t="shared" si="62"/>
        <v>46356</v>
      </c>
      <c r="F275" s="5">
        <f t="shared" si="74"/>
        <v>2</v>
      </c>
      <c r="G275" s="3" t="str">
        <f t="shared" si="64"/>
        <v>Lundi</v>
      </c>
      <c r="H275" s="12">
        <f t="shared" si="65"/>
        <v>0.33333333333333331</v>
      </c>
      <c r="I275" s="12">
        <f t="shared" si="66"/>
        <v>0.5</v>
      </c>
      <c r="J275" s="12">
        <f t="shared" si="67"/>
        <v>0.54166666666666663</v>
      </c>
      <c r="K275" s="12">
        <f t="shared" si="68"/>
        <v>0.6958333333333333</v>
      </c>
      <c r="L275" s="12">
        <f t="shared" si="69"/>
        <v>0</v>
      </c>
      <c r="M275" s="12">
        <f t="shared" si="70"/>
        <v>0</v>
      </c>
      <c r="N275" s="2">
        <f t="shared" si="63"/>
        <v>0.32083333333333341</v>
      </c>
      <c r="O275" s="9">
        <f t="shared" si="75"/>
        <v>7</v>
      </c>
      <c r="P275" s="9">
        <f t="shared" si="76"/>
        <v>7.7</v>
      </c>
    </row>
    <row r="276" spans="1:16" x14ac:dyDescent="0.35">
      <c r="A276">
        <f t="shared" si="71"/>
        <v>49</v>
      </c>
      <c r="B276">
        <f t="shared" si="72"/>
        <v>2026</v>
      </c>
      <c r="C276">
        <f t="shared" si="73"/>
        <v>12</v>
      </c>
      <c r="D276" t="str">
        <f>VLOOKUP(C276,MOIS,2, FALSE)</f>
        <v>Décembre</v>
      </c>
      <c r="E276" s="6">
        <f t="shared" si="62"/>
        <v>46357</v>
      </c>
      <c r="F276" s="5">
        <f t="shared" si="74"/>
        <v>3</v>
      </c>
      <c r="G276" s="3" t="str">
        <f t="shared" si="64"/>
        <v>Mardi</v>
      </c>
      <c r="H276" s="12">
        <f t="shared" si="65"/>
        <v>0.33333333333333331</v>
      </c>
      <c r="I276" s="12">
        <f t="shared" si="66"/>
        <v>0.5</v>
      </c>
      <c r="J276" s="12">
        <f t="shared" si="67"/>
        <v>0.54166666666666663</v>
      </c>
      <c r="K276" s="12">
        <f t="shared" si="68"/>
        <v>0.6958333333333333</v>
      </c>
      <c r="L276" s="12">
        <f t="shared" si="69"/>
        <v>0</v>
      </c>
      <c r="M276" s="12">
        <f t="shared" si="70"/>
        <v>0</v>
      </c>
      <c r="N276" s="2">
        <f t="shared" si="63"/>
        <v>0.32083333333333341</v>
      </c>
      <c r="O276" s="9">
        <f t="shared" si="75"/>
        <v>7</v>
      </c>
      <c r="P276" s="9">
        <f t="shared" si="76"/>
        <v>7.7</v>
      </c>
    </row>
    <row r="277" spans="1:16" x14ac:dyDescent="0.35">
      <c r="A277">
        <f t="shared" si="71"/>
        <v>49</v>
      </c>
      <c r="B277">
        <f t="shared" si="72"/>
        <v>2026</v>
      </c>
      <c r="C277">
        <f t="shared" si="73"/>
        <v>12</v>
      </c>
      <c r="D277" t="str">
        <f>VLOOKUP(C277,MOIS,2, FALSE)</f>
        <v>Décembre</v>
      </c>
      <c r="E277" s="6">
        <f t="shared" si="62"/>
        <v>46358</v>
      </c>
      <c r="F277" s="5">
        <f t="shared" si="74"/>
        <v>4</v>
      </c>
      <c r="G277" s="3" t="str">
        <f t="shared" si="64"/>
        <v>Mercredi</v>
      </c>
      <c r="H277" s="12">
        <f t="shared" si="65"/>
        <v>0.33333333333333331</v>
      </c>
      <c r="I277" s="12">
        <f t="shared" si="66"/>
        <v>0.5</v>
      </c>
      <c r="J277" s="12">
        <f t="shared" si="67"/>
        <v>0.54166666666666663</v>
      </c>
      <c r="K277" s="12">
        <f t="shared" si="68"/>
        <v>0.6958333333333333</v>
      </c>
      <c r="L277" s="12">
        <f t="shared" si="69"/>
        <v>0</v>
      </c>
      <c r="M277" s="12">
        <f t="shared" si="70"/>
        <v>0</v>
      </c>
      <c r="N277" s="2">
        <f t="shared" si="63"/>
        <v>0.32083333333333341</v>
      </c>
      <c r="O277" s="9">
        <f t="shared" si="75"/>
        <v>7</v>
      </c>
      <c r="P277" s="9">
        <f t="shared" si="76"/>
        <v>7.7</v>
      </c>
    </row>
    <row r="278" spans="1:16" x14ac:dyDescent="0.35">
      <c r="A278">
        <f t="shared" si="71"/>
        <v>49</v>
      </c>
      <c r="B278">
        <f t="shared" si="72"/>
        <v>2026</v>
      </c>
      <c r="C278">
        <f t="shared" si="73"/>
        <v>12</v>
      </c>
      <c r="D278" t="str">
        <f>VLOOKUP(C278,MOIS,2, FALSE)</f>
        <v>Décembre</v>
      </c>
      <c r="E278" s="6">
        <f t="shared" si="62"/>
        <v>46359</v>
      </c>
      <c r="F278" s="5">
        <f t="shared" si="74"/>
        <v>5</v>
      </c>
      <c r="G278" s="3" t="str">
        <f t="shared" si="64"/>
        <v>Jeudi</v>
      </c>
      <c r="H278" s="12">
        <f t="shared" si="65"/>
        <v>0.33333333333333331</v>
      </c>
      <c r="I278" s="12">
        <f t="shared" si="66"/>
        <v>0.5</v>
      </c>
      <c r="J278" s="12">
        <f t="shared" si="67"/>
        <v>0.54166666666666663</v>
      </c>
      <c r="K278" s="12">
        <f t="shared" si="68"/>
        <v>0.6958333333333333</v>
      </c>
      <c r="L278" s="12">
        <f t="shared" si="69"/>
        <v>0</v>
      </c>
      <c r="M278" s="12">
        <f t="shared" si="70"/>
        <v>0</v>
      </c>
      <c r="N278" s="2">
        <f t="shared" si="63"/>
        <v>0.32083333333333341</v>
      </c>
      <c r="O278" s="9">
        <f t="shared" si="75"/>
        <v>7</v>
      </c>
      <c r="P278" s="9">
        <f t="shared" si="76"/>
        <v>7.7</v>
      </c>
    </row>
    <row r="279" spans="1:16" x14ac:dyDescent="0.35">
      <c r="A279">
        <f t="shared" si="71"/>
        <v>49</v>
      </c>
      <c r="B279">
        <f t="shared" si="72"/>
        <v>2026</v>
      </c>
      <c r="C279">
        <f t="shared" si="73"/>
        <v>12</v>
      </c>
      <c r="D279" t="str">
        <f>VLOOKUP(C279,MOIS,2, FALSE)</f>
        <v>Décembre</v>
      </c>
      <c r="E279" s="6">
        <f t="shared" si="62"/>
        <v>46360</v>
      </c>
      <c r="F279" s="5">
        <f t="shared" si="74"/>
        <v>6</v>
      </c>
      <c r="G279" s="3" t="str">
        <f t="shared" si="64"/>
        <v>Vendredi</v>
      </c>
      <c r="H279" s="12">
        <f t="shared" si="65"/>
        <v>0.33333333333333331</v>
      </c>
      <c r="I279" s="12">
        <f t="shared" si="66"/>
        <v>0.5</v>
      </c>
      <c r="J279" s="12">
        <f t="shared" si="67"/>
        <v>0.54166666666666663</v>
      </c>
      <c r="K279" s="12">
        <f t="shared" si="68"/>
        <v>0.6958333333333333</v>
      </c>
      <c r="L279" s="12">
        <f t="shared" si="69"/>
        <v>0</v>
      </c>
      <c r="M279" s="12">
        <f t="shared" si="70"/>
        <v>0</v>
      </c>
      <c r="N279" s="2">
        <f t="shared" si="63"/>
        <v>0.32083333333333341</v>
      </c>
      <c r="O279" s="9">
        <f t="shared" si="75"/>
        <v>7</v>
      </c>
      <c r="P279" s="9">
        <f t="shared" si="76"/>
        <v>7.7</v>
      </c>
    </row>
    <row r="280" spans="1:16" x14ac:dyDescent="0.35">
      <c r="A280">
        <f t="shared" si="71"/>
        <v>49</v>
      </c>
      <c r="B280">
        <f t="shared" si="72"/>
        <v>2026</v>
      </c>
      <c r="C280">
        <f t="shared" si="73"/>
        <v>12</v>
      </c>
      <c r="D280" t="str">
        <f>VLOOKUP(C280,MOIS,2, FALSE)</f>
        <v>Décembre</v>
      </c>
      <c r="E280" s="6">
        <f t="shared" si="62"/>
        <v>46361</v>
      </c>
      <c r="F280" s="5">
        <f t="shared" si="74"/>
        <v>7</v>
      </c>
      <c r="G280" s="3" t="str">
        <f t="shared" si="64"/>
        <v>Samedi</v>
      </c>
      <c r="H280" s="12">
        <f t="shared" si="65"/>
        <v>0</v>
      </c>
      <c r="I280" s="12">
        <f t="shared" si="66"/>
        <v>0</v>
      </c>
      <c r="J280" s="12">
        <f t="shared" si="67"/>
        <v>0</v>
      </c>
      <c r="K280" s="12">
        <f t="shared" si="68"/>
        <v>0</v>
      </c>
      <c r="L280" s="12">
        <f t="shared" si="69"/>
        <v>0</v>
      </c>
      <c r="M280" s="12">
        <f t="shared" si="70"/>
        <v>0</v>
      </c>
      <c r="N280" s="2">
        <f t="shared" si="63"/>
        <v>0</v>
      </c>
      <c r="O280" s="9">
        <f t="shared" si="75"/>
        <v>0</v>
      </c>
      <c r="P280" s="9">
        <f t="shared" si="76"/>
        <v>0</v>
      </c>
    </row>
    <row r="281" spans="1:16" x14ac:dyDescent="0.35">
      <c r="A281">
        <f t="shared" si="71"/>
        <v>50</v>
      </c>
      <c r="B281">
        <f t="shared" si="72"/>
        <v>2026</v>
      </c>
      <c r="C281">
        <f t="shared" si="73"/>
        <v>12</v>
      </c>
      <c r="D281" t="str">
        <f>VLOOKUP(C281,MOIS,2, FALSE)</f>
        <v>Décembre</v>
      </c>
      <c r="E281" s="6">
        <f t="shared" si="62"/>
        <v>46362</v>
      </c>
      <c r="F281" s="5">
        <f t="shared" si="74"/>
        <v>1</v>
      </c>
      <c r="G281" s="3" t="str">
        <f t="shared" si="64"/>
        <v>Dimanche</v>
      </c>
      <c r="H281" s="12">
        <f t="shared" si="65"/>
        <v>0</v>
      </c>
      <c r="I281" s="12">
        <f t="shared" si="66"/>
        <v>0</v>
      </c>
      <c r="J281" s="12">
        <f t="shared" si="67"/>
        <v>0</v>
      </c>
      <c r="K281" s="12">
        <f t="shared" si="68"/>
        <v>0</v>
      </c>
      <c r="L281" s="12">
        <f t="shared" si="69"/>
        <v>0</v>
      </c>
      <c r="M281" s="12">
        <f t="shared" si="70"/>
        <v>0</v>
      </c>
      <c r="N281" s="2">
        <f t="shared" si="63"/>
        <v>0</v>
      </c>
      <c r="O281" s="9">
        <f t="shared" si="75"/>
        <v>0</v>
      </c>
      <c r="P281" s="9">
        <f t="shared" si="76"/>
        <v>0</v>
      </c>
    </row>
    <row r="282" spans="1:16" x14ac:dyDescent="0.35">
      <c r="A282">
        <f t="shared" si="71"/>
        <v>50</v>
      </c>
      <c r="B282">
        <f t="shared" si="72"/>
        <v>2026</v>
      </c>
      <c r="C282">
        <f t="shared" si="73"/>
        <v>12</v>
      </c>
      <c r="D282" t="str">
        <f>VLOOKUP(C282,MOIS,2, FALSE)</f>
        <v>Décembre</v>
      </c>
      <c r="E282" s="6">
        <f t="shared" si="62"/>
        <v>46363</v>
      </c>
      <c r="F282" s="5">
        <f t="shared" si="74"/>
        <v>2</v>
      </c>
      <c r="G282" s="3" t="str">
        <f t="shared" si="64"/>
        <v>Lundi</v>
      </c>
      <c r="H282" s="12">
        <f t="shared" si="65"/>
        <v>0.33333333333333331</v>
      </c>
      <c r="I282" s="12">
        <f t="shared" si="66"/>
        <v>0.5</v>
      </c>
      <c r="J282" s="12">
        <f t="shared" si="67"/>
        <v>0.54166666666666663</v>
      </c>
      <c r="K282" s="12">
        <f t="shared" si="68"/>
        <v>0.6958333333333333</v>
      </c>
      <c r="L282" s="12">
        <f t="shared" si="69"/>
        <v>0</v>
      </c>
      <c r="M282" s="12">
        <f t="shared" si="70"/>
        <v>0</v>
      </c>
      <c r="N282" s="2">
        <f t="shared" si="63"/>
        <v>0.32083333333333341</v>
      </c>
      <c r="O282" s="9">
        <f t="shared" si="75"/>
        <v>7</v>
      </c>
      <c r="P282" s="9">
        <f t="shared" si="76"/>
        <v>7.7</v>
      </c>
    </row>
    <row r="283" spans="1:16" x14ac:dyDescent="0.35">
      <c r="A283">
        <f t="shared" si="71"/>
        <v>50</v>
      </c>
      <c r="B283">
        <f t="shared" si="72"/>
        <v>2026</v>
      </c>
      <c r="C283">
        <f t="shared" si="73"/>
        <v>12</v>
      </c>
      <c r="D283" t="str">
        <f>VLOOKUP(C283,MOIS,2, FALSE)</f>
        <v>Décembre</v>
      </c>
      <c r="E283" s="6">
        <f t="shared" si="62"/>
        <v>46364</v>
      </c>
      <c r="F283" s="5">
        <f t="shared" si="74"/>
        <v>3</v>
      </c>
      <c r="G283" s="3" t="str">
        <f t="shared" si="64"/>
        <v>Mardi</v>
      </c>
      <c r="H283" s="12">
        <f t="shared" si="65"/>
        <v>0.33333333333333331</v>
      </c>
      <c r="I283" s="12">
        <f t="shared" si="66"/>
        <v>0.5</v>
      </c>
      <c r="J283" s="12">
        <f t="shared" si="67"/>
        <v>0.54166666666666663</v>
      </c>
      <c r="K283" s="12">
        <f t="shared" si="68"/>
        <v>0.6958333333333333</v>
      </c>
      <c r="L283" s="12">
        <f t="shared" si="69"/>
        <v>0</v>
      </c>
      <c r="M283" s="12">
        <f t="shared" si="70"/>
        <v>0</v>
      </c>
      <c r="N283" s="2">
        <f t="shared" si="63"/>
        <v>0.32083333333333341</v>
      </c>
      <c r="O283" s="9">
        <f t="shared" si="75"/>
        <v>7</v>
      </c>
      <c r="P283" s="9">
        <f t="shared" si="76"/>
        <v>7.7</v>
      </c>
    </row>
    <row r="284" spans="1:16" x14ac:dyDescent="0.35">
      <c r="A284">
        <f t="shared" si="71"/>
        <v>50</v>
      </c>
      <c r="B284">
        <f t="shared" si="72"/>
        <v>2026</v>
      </c>
      <c r="C284">
        <f t="shared" si="73"/>
        <v>12</v>
      </c>
      <c r="D284" t="str">
        <f>VLOOKUP(C284,MOIS,2, FALSE)</f>
        <v>Décembre</v>
      </c>
      <c r="E284" s="6">
        <f t="shared" si="62"/>
        <v>46365</v>
      </c>
      <c r="F284" s="5">
        <f t="shared" si="74"/>
        <v>4</v>
      </c>
      <c r="G284" s="3" t="str">
        <f t="shared" si="64"/>
        <v>Mercredi</v>
      </c>
      <c r="H284" s="12">
        <f t="shared" si="65"/>
        <v>0.33333333333333331</v>
      </c>
      <c r="I284" s="12">
        <f t="shared" si="66"/>
        <v>0.5</v>
      </c>
      <c r="J284" s="12">
        <f t="shared" si="67"/>
        <v>0.54166666666666663</v>
      </c>
      <c r="K284" s="12">
        <f t="shared" si="68"/>
        <v>0.6958333333333333</v>
      </c>
      <c r="L284" s="12">
        <f t="shared" si="69"/>
        <v>0</v>
      </c>
      <c r="M284" s="12">
        <f t="shared" si="70"/>
        <v>0</v>
      </c>
      <c r="N284" s="2">
        <f t="shared" si="63"/>
        <v>0.32083333333333341</v>
      </c>
      <c r="O284" s="9">
        <f t="shared" si="75"/>
        <v>7</v>
      </c>
      <c r="P284" s="9">
        <f t="shared" si="76"/>
        <v>7.7</v>
      </c>
    </row>
    <row r="285" spans="1:16" x14ac:dyDescent="0.35">
      <c r="A285">
        <f t="shared" si="71"/>
        <v>50</v>
      </c>
      <c r="B285">
        <f t="shared" si="72"/>
        <v>2026</v>
      </c>
      <c r="C285">
        <f t="shared" si="73"/>
        <v>12</v>
      </c>
      <c r="D285" t="str">
        <f>VLOOKUP(C285,MOIS,2, FALSE)</f>
        <v>Décembre</v>
      </c>
      <c r="E285" s="6">
        <f t="shared" si="62"/>
        <v>46366</v>
      </c>
      <c r="F285" s="5">
        <f t="shared" si="74"/>
        <v>5</v>
      </c>
      <c r="G285" s="3" t="str">
        <f t="shared" si="64"/>
        <v>Jeudi</v>
      </c>
      <c r="H285" s="12">
        <f t="shared" si="65"/>
        <v>0.33333333333333331</v>
      </c>
      <c r="I285" s="12">
        <f t="shared" si="66"/>
        <v>0.5</v>
      </c>
      <c r="J285" s="12">
        <f t="shared" si="67"/>
        <v>0.54166666666666663</v>
      </c>
      <c r="K285" s="12">
        <f t="shared" si="68"/>
        <v>0.6958333333333333</v>
      </c>
      <c r="L285" s="12">
        <f t="shared" si="69"/>
        <v>0</v>
      </c>
      <c r="M285" s="12">
        <f t="shared" si="70"/>
        <v>0</v>
      </c>
      <c r="N285" s="2">
        <f t="shared" si="63"/>
        <v>0.32083333333333341</v>
      </c>
      <c r="O285" s="9">
        <f t="shared" si="75"/>
        <v>7</v>
      </c>
      <c r="P285" s="9">
        <f t="shared" si="76"/>
        <v>7.7</v>
      </c>
    </row>
    <row r="286" spans="1:16" x14ac:dyDescent="0.35">
      <c r="A286">
        <f t="shared" si="71"/>
        <v>50</v>
      </c>
      <c r="B286">
        <f t="shared" si="72"/>
        <v>2026</v>
      </c>
      <c r="C286">
        <f t="shared" si="73"/>
        <v>12</v>
      </c>
      <c r="D286" t="str">
        <f>VLOOKUP(C286,MOIS,2, FALSE)</f>
        <v>Décembre</v>
      </c>
      <c r="E286" s="6">
        <f t="shared" si="62"/>
        <v>46367</v>
      </c>
      <c r="F286" s="5">
        <f t="shared" si="74"/>
        <v>6</v>
      </c>
      <c r="G286" s="3" t="str">
        <f t="shared" si="64"/>
        <v>Vendredi</v>
      </c>
      <c r="H286" s="12">
        <f t="shared" si="65"/>
        <v>0.33333333333333331</v>
      </c>
      <c r="I286" s="12">
        <f t="shared" si="66"/>
        <v>0.5</v>
      </c>
      <c r="J286" s="12">
        <f t="shared" si="67"/>
        <v>0.54166666666666663</v>
      </c>
      <c r="K286" s="12">
        <f t="shared" si="68"/>
        <v>0.6958333333333333</v>
      </c>
      <c r="L286" s="12">
        <f t="shared" si="69"/>
        <v>0</v>
      </c>
      <c r="M286" s="12">
        <f t="shared" si="70"/>
        <v>0</v>
      </c>
      <c r="N286" s="2">
        <f t="shared" si="63"/>
        <v>0.32083333333333341</v>
      </c>
      <c r="O286" s="9">
        <f t="shared" si="75"/>
        <v>7</v>
      </c>
      <c r="P286" s="9">
        <f t="shared" si="76"/>
        <v>7.7</v>
      </c>
    </row>
    <row r="287" spans="1:16" x14ac:dyDescent="0.35">
      <c r="A287">
        <f t="shared" si="71"/>
        <v>50</v>
      </c>
      <c r="B287">
        <f t="shared" si="72"/>
        <v>2026</v>
      </c>
      <c r="C287">
        <f t="shared" si="73"/>
        <v>12</v>
      </c>
      <c r="D287" t="str">
        <f>VLOOKUP(C287,MOIS,2, FALSE)</f>
        <v>Décembre</v>
      </c>
      <c r="E287" s="6">
        <f t="shared" si="62"/>
        <v>46368</v>
      </c>
      <c r="F287" s="5">
        <f t="shared" si="74"/>
        <v>7</v>
      </c>
      <c r="G287" s="3" t="str">
        <f t="shared" si="64"/>
        <v>Samedi</v>
      </c>
      <c r="H287" s="12">
        <f t="shared" si="65"/>
        <v>0</v>
      </c>
      <c r="I287" s="12">
        <f t="shared" si="66"/>
        <v>0</v>
      </c>
      <c r="J287" s="12">
        <f t="shared" si="67"/>
        <v>0</v>
      </c>
      <c r="K287" s="12">
        <f t="shared" si="68"/>
        <v>0</v>
      </c>
      <c r="L287" s="12">
        <f t="shared" si="69"/>
        <v>0</v>
      </c>
      <c r="M287" s="12">
        <f t="shared" si="70"/>
        <v>0</v>
      </c>
      <c r="N287" s="2">
        <f t="shared" si="63"/>
        <v>0</v>
      </c>
      <c r="O287" s="9">
        <f t="shared" si="75"/>
        <v>0</v>
      </c>
      <c r="P287" s="9">
        <f t="shared" si="76"/>
        <v>0</v>
      </c>
    </row>
    <row r="288" spans="1:16" x14ac:dyDescent="0.35">
      <c r="A288">
        <f t="shared" si="71"/>
        <v>51</v>
      </c>
      <c r="B288">
        <f t="shared" si="72"/>
        <v>2026</v>
      </c>
      <c r="C288">
        <f t="shared" si="73"/>
        <v>12</v>
      </c>
      <c r="D288" t="str">
        <f>VLOOKUP(C288,MOIS,2, FALSE)</f>
        <v>Décembre</v>
      </c>
      <c r="E288" s="6">
        <f t="shared" si="62"/>
        <v>46369</v>
      </c>
      <c r="F288" s="5">
        <f t="shared" si="74"/>
        <v>1</v>
      </c>
      <c r="G288" s="3" t="str">
        <f t="shared" si="64"/>
        <v>Dimanche</v>
      </c>
      <c r="H288" s="12">
        <f t="shared" si="65"/>
        <v>0</v>
      </c>
      <c r="I288" s="12">
        <f t="shared" si="66"/>
        <v>0</v>
      </c>
      <c r="J288" s="12">
        <f t="shared" si="67"/>
        <v>0</v>
      </c>
      <c r="K288" s="12">
        <f t="shared" si="68"/>
        <v>0</v>
      </c>
      <c r="L288" s="12">
        <f t="shared" si="69"/>
        <v>0</v>
      </c>
      <c r="M288" s="12">
        <f t="shared" si="70"/>
        <v>0</v>
      </c>
      <c r="N288" s="2">
        <f t="shared" si="63"/>
        <v>0</v>
      </c>
      <c r="O288" s="9">
        <f t="shared" si="75"/>
        <v>0</v>
      </c>
      <c r="P288" s="9">
        <f t="shared" si="76"/>
        <v>0</v>
      </c>
    </row>
    <row r="289" spans="1:16" x14ac:dyDescent="0.35">
      <c r="A289">
        <f t="shared" si="71"/>
        <v>51</v>
      </c>
      <c r="B289">
        <f t="shared" si="72"/>
        <v>2026</v>
      </c>
      <c r="C289">
        <f t="shared" si="73"/>
        <v>12</v>
      </c>
      <c r="D289" t="str">
        <f>VLOOKUP(C289,MOIS,2, FALSE)</f>
        <v>Décembre</v>
      </c>
      <c r="E289" s="6">
        <f t="shared" si="62"/>
        <v>46370</v>
      </c>
      <c r="F289" s="5">
        <f t="shared" si="74"/>
        <v>2</v>
      </c>
      <c r="G289" s="3" t="str">
        <f t="shared" si="64"/>
        <v>Lundi</v>
      </c>
      <c r="H289" s="12">
        <f t="shared" si="65"/>
        <v>0.33333333333333331</v>
      </c>
      <c r="I289" s="12">
        <f t="shared" si="66"/>
        <v>0.5</v>
      </c>
      <c r="J289" s="12">
        <f t="shared" si="67"/>
        <v>0.54166666666666663</v>
      </c>
      <c r="K289" s="12">
        <f t="shared" si="68"/>
        <v>0.6958333333333333</v>
      </c>
      <c r="L289" s="12">
        <f t="shared" si="69"/>
        <v>0</v>
      </c>
      <c r="M289" s="12">
        <f t="shared" si="70"/>
        <v>0</v>
      </c>
      <c r="N289" s="2">
        <f t="shared" si="63"/>
        <v>0.32083333333333341</v>
      </c>
      <c r="O289" s="9">
        <f t="shared" si="75"/>
        <v>7</v>
      </c>
      <c r="P289" s="9">
        <f t="shared" si="76"/>
        <v>7.7</v>
      </c>
    </row>
    <row r="290" spans="1:16" x14ac:dyDescent="0.35">
      <c r="A290">
        <f t="shared" si="71"/>
        <v>51</v>
      </c>
      <c r="B290">
        <f t="shared" si="72"/>
        <v>2026</v>
      </c>
      <c r="C290">
        <f t="shared" si="73"/>
        <v>12</v>
      </c>
      <c r="D290" t="str">
        <f>VLOOKUP(C290,MOIS,2, FALSE)</f>
        <v>Décembre</v>
      </c>
      <c r="E290" s="6">
        <f t="shared" si="62"/>
        <v>46371</v>
      </c>
      <c r="F290" s="5">
        <f t="shared" si="74"/>
        <v>3</v>
      </c>
      <c r="G290" s="3" t="str">
        <f t="shared" si="64"/>
        <v>Mardi</v>
      </c>
      <c r="H290" s="12">
        <f t="shared" si="65"/>
        <v>0.33333333333333331</v>
      </c>
      <c r="I290" s="12">
        <f t="shared" si="66"/>
        <v>0.5</v>
      </c>
      <c r="J290" s="12">
        <f t="shared" si="67"/>
        <v>0.54166666666666663</v>
      </c>
      <c r="K290" s="12">
        <f t="shared" si="68"/>
        <v>0.6958333333333333</v>
      </c>
      <c r="L290" s="12">
        <f t="shared" si="69"/>
        <v>0</v>
      </c>
      <c r="M290" s="12">
        <f t="shared" si="70"/>
        <v>0</v>
      </c>
      <c r="N290" s="2">
        <f t="shared" si="63"/>
        <v>0.32083333333333341</v>
      </c>
      <c r="O290" s="9">
        <f t="shared" si="75"/>
        <v>7</v>
      </c>
      <c r="P290" s="9">
        <f t="shared" si="76"/>
        <v>7.7</v>
      </c>
    </row>
    <row r="291" spans="1:16" x14ac:dyDescent="0.35">
      <c r="A291">
        <f t="shared" si="71"/>
        <v>51</v>
      </c>
      <c r="B291">
        <f t="shared" si="72"/>
        <v>2026</v>
      </c>
      <c r="C291">
        <f t="shared" si="73"/>
        <v>12</v>
      </c>
      <c r="D291" t="str">
        <f>VLOOKUP(C291,MOIS,2, FALSE)</f>
        <v>Décembre</v>
      </c>
      <c r="E291" s="6">
        <f t="shared" si="62"/>
        <v>46372</v>
      </c>
      <c r="F291" s="5">
        <f t="shared" si="74"/>
        <v>4</v>
      </c>
      <c r="G291" s="3" t="str">
        <f t="shared" si="64"/>
        <v>Mercredi</v>
      </c>
      <c r="H291" s="12">
        <f t="shared" si="65"/>
        <v>0.33333333333333331</v>
      </c>
      <c r="I291" s="12">
        <f t="shared" si="66"/>
        <v>0.5</v>
      </c>
      <c r="J291" s="12">
        <f t="shared" si="67"/>
        <v>0.54166666666666663</v>
      </c>
      <c r="K291" s="12">
        <f t="shared" si="68"/>
        <v>0.6958333333333333</v>
      </c>
      <c r="L291" s="12">
        <f t="shared" si="69"/>
        <v>0</v>
      </c>
      <c r="M291" s="12">
        <f t="shared" si="70"/>
        <v>0</v>
      </c>
      <c r="N291" s="2">
        <f t="shared" si="63"/>
        <v>0.32083333333333341</v>
      </c>
      <c r="O291" s="9">
        <f t="shared" si="75"/>
        <v>7</v>
      </c>
      <c r="P291" s="9">
        <f t="shared" si="76"/>
        <v>7.7</v>
      </c>
    </row>
    <row r="292" spans="1:16" x14ac:dyDescent="0.35">
      <c r="A292">
        <f t="shared" si="71"/>
        <v>51</v>
      </c>
      <c r="B292">
        <f t="shared" si="72"/>
        <v>2026</v>
      </c>
      <c r="C292">
        <f t="shared" si="73"/>
        <v>12</v>
      </c>
      <c r="D292" t="str">
        <f>VLOOKUP(C292,MOIS,2, FALSE)</f>
        <v>Décembre</v>
      </c>
      <c r="E292" s="6">
        <f t="shared" si="62"/>
        <v>46373</v>
      </c>
      <c r="F292" s="5">
        <f t="shared" si="74"/>
        <v>5</v>
      </c>
      <c r="G292" s="3" t="str">
        <f t="shared" si="64"/>
        <v>Jeudi</v>
      </c>
      <c r="H292" s="12">
        <f t="shared" si="65"/>
        <v>0.33333333333333331</v>
      </c>
      <c r="I292" s="12">
        <f t="shared" si="66"/>
        <v>0.5</v>
      </c>
      <c r="J292" s="12">
        <f t="shared" si="67"/>
        <v>0.54166666666666663</v>
      </c>
      <c r="K292" s="12">
        <f t="shared" si="68"/>
        <v>0.6958333333333333</v>
      </c>
      <c r="L292" s="12">
        <f t="shared" si="69"/>
        <v>0</v>
      </c>
      <c r="M292" s="12">
        <f t="shared" si="70"/>
        <v>0</v>
      </c>
      <c r="N292" s="2">
        <f t="shared" si="63"/>
        <v>0.32083333333333341</v>
      </c>
      <c r="O292" s="9">
        <f t="shared" si="75"/>
        <v>7</v>
      </c>
      <c r="P292" s="9">
        <f t="shared" si="76"/>
        <v>7.7</v>
      </c>
    </row>
    <row r="293" spans="1:16" x14ac:dyDescent="0.35">
      <c r="A293">
        <f t="shared" si="71"/>
        <v>51</v>
      </c>
      <c r="B293">
        <f t="shared" si="72"/>
        <v>2026</v>
      </c>
      <c r="C293">
        <f t="shared" si="73"/>
        <v>12</v>
      </c>
      <c r="D293" t="str">
        <f>VLOOKUP(C293,MOIS,2, FALSE)</f>
        <v>Décembre</v>
      </c>
      <c r="E293" s="6">
        <f t="shared" si="62"/>
        <v>46374</v>
      </c>
      <c r="F293" s="5">
        <f t="shared" si="74"/>
        <v>6</v>
      </c>
      <c r="G293" s="3" t="str">
        <f t="shared" si="64"/>
        <v>Vendredi</v>
      </c>
      <c r="H293" s="12">
        <f t="shared" si="65"/>
        <v>0.33333333333333331</v>
      </c>
      <c r="I293" s="12">
        <f t="shared" si="66"/>
        <v>0.5</v>
      </c>
      <c r="J293" s="12">
        <f t="shared" si="67"/>
        <v>0.54166666666666663</v>
      </c>
      <c r="K293" s="12">
        <f t="shared" si="68"/>
        <v>0.6958333333333333</v>
      </c>
      <c r="L293" s="12">
        <f t="shared" si="69"/>
        <v>0</v>
      </c>
      <c r="M293" s="12">
        <f t="shared" si="70"/>
        <v>0</v>
      </c>
      <c r="N293" s="2">
        <f t="shared" si="63"/>
        <v>0.32083333333333341</v>
      </c>
      <c r="O293" s="9">
        <f t="shared" si="75"/>
        <v>7</v>
      </c>
      <c r="P293" s="9">
        <f t="shared" si="76"/>
        <v>7.7</v>
      </c>
    </row>
    <row r="294" spans="1:16" x14ac:dyDescent="0.35">
      <c r="A294">
        <f t="shared" si="71"/>
        <v>51</v>
      </c>
      <c r="B294">
        <f t="shared" si="72"/>
        <v>2026</v>
      </c>
      <c r="C294">
        <f t="shared" si="73"/>
        <v>12</v>
      </c>
      <c r="D294" t="str">
        <f>VLOOKUP(C294,MOIS,2, FALSE)</f>
        <v>Décembre</v>
      </c>
      <c r="E294" s="6">
        <f t="shared" si="62"/>
        <v>46375</v>
      </c>
      <c r="F294" s="5">
        <f t="shared" si="74"/>
        <v>7</v>
      </c>
      <c r="G294" s="3" t="str">
        <f t="shared" si="64"/>
        <v>Samedi</v>
      </c>
      <c r="H294" s="12">
        <f t="shared" si="65"/>
        <v>0</v>
      </c>
      <c r="I294" s="12">
        <f t="shared" si="66"/>
        <v>0</v>
      </c>
      <c r="J294" s="12">
        <f t="shared" si="67"/>
        <v>0</v>
      </c>
      <c r="K294" s="12">
        <f t="shared" si="68"/>
        <v>0</v>
      </c>
      <c r="L294" s="12">
        <f t="shared" si="69"/>
        <v>0</v>
      </c>
      <c r="M294" s="12">
        <f t="shared" si="70"/>
        <v>0</v>
      </c>
      <c r="N294" s="2">
        <f t="shared" si="63"/>
        <v>0</v>
      </c>
      <c r="O294" s="9">
        <f t="shared" si="75"/>
        <v>0</v>
      </c>
      <c r="P294" s="9">
        <f t="shared" si="76"/>
        <v>0</v>
      </c>
    </row>
    <row r="295" spans="1:16" x14ac:dyDescent="0.35">
      <c r="A295">
        <f t="shared" si="71"/>
        <v>52</v>
      </c>
      <c r="B295">
        <f t="shared" si="72"/>
        <v>2026</v>
      </c>
      <c r="C295">
        <f t="shared" si="73"/>
        <v>12</v>
      </c>
      <c r="D295" t="str">
        <f>VLOOKUP(C295,MOIS,2, FALSE)</f>
        <v>Décembre</v>
      </c>
      <c r="E295" s="6">
        <f t="shared" si="62"/>
        <v>46376</v>
      </c>
      <c r="F295" s="5">
        <f t="shared" si="74"/>
        <v>1</v>
      </c>
      <c r="G295" s="3" t="str">
        <f t="shared" si="64"/>
        <v>Dimanche</v>
      </c>
      <c r="H295" s="12">
        <f t="shared" si="65"/>
        <v>0</v>
      </c>
      <c r="I295" s="12">
        <f t="shared" si="66"/>
        <v>0</v>
      </c>
      <c r="J295" s="12">
        <f t="shared" si="67"/>
        <v>0</v>
      </c>
      <c r="K295" s="12">
        <f t="shared" si="68"/>
        <v>0</v>
      </c>
      <c r="L295" s="12">
        <f t="shared" si="69"/>
        <v>0</v>
      </c>
      <c r="M295" s="12">
        <f t="shared" si="70"/>
        <v>0</v>
      </c>
      <c r="N295" s="2">
        <f t="shared" si="63"/>
        <v>0</v>
      </c>
      <c r="O295" s="9">
        <f t="shared" si="75"/>
        <v>0</v>
      </c>
      <c r="P295" s="9">
        <f t="shared" si="76"/>
        <v>0</v>
      </c>
    </row>
    <row r="296" spans="1:16" x14ac:dyDescent="0.35">
      <c r="A296">
        <f t="shared" si="71"/>
        <v>52</v>
      </c>
      <c r="B296">
        <f t="shared" si="72"/>
        <v>2026</v>
      </c>
      <c r="C296">
        <f t="shared" si="73"/>
        <v>12</v>
      </c>
      <c r="D296" t="str">
        <f>VLOOKUP(C296,MOIS,2, FALSE)</f>
        <v>Décembre</v>
      </c>
      <c r="E296" s="6">
        <f t="shared" si="62"/>
        <v>46377</v>
      </c>
      <c r="F296" s="5">
        <f t="shared" si="74"/>
        <v>2</v>
      </c>
      <c r="G296" s="3" t="str">
        <f t="shared" si="64"/>
        <v>Lundi</v>
      </c>
      <c r="H296" s="12">
        <f t="shared" si="65"/>
        <v>0.33333333333333331</v>
      </c>
      <c r="I296" s="12">
        <f t="shared" si="66"/>
        <v>0.5</v>
      </c>
      <c r="J296" s="12">
        <f t="shared" si="67"/>
        <v>0.54166666666666663</v>
      </c>
      <c r="K296" s="12">
        <f t="shared" si="68"/>
        <v>0.6958333333333333</v>
      </c>
      <c r="L296" s="12">
        <f t="shared" si="69"/>
        <v>0</v>
      </c>
      <c r="M296" s="12">
        <f t="shared" si="70"/>
        <v>0</v>
      </c>
      <c r="N296" s="2">
        <f t="shared" si="63"/>
        <v>0.32083333333333341</v>
      </c>
      <c r="O296" s="9">
        <f t="shared" si="75"/>
        <v>7</v>
      </c>
      <c r="P296" s="9">
        <f t="shared" si="76"/>
        <v>7.7</v>
      </c>
    </row>
    <row r="297" spans="1:16" x14ac:dyDescent="0.35">
      <c r="A297">
        <f t="shared" si="71"/>
        <v>52</v>
      </c>
      <c r="B297">
        <f t="shared" si="72"/>
        <v>2026</v>
      </c>
      <c r="C297">
        <f t="shared" si="73"/>
        <v>12</v>
      </c>
      <c r="D297" t="str">
        <f>VLOOKUP(C297,MOIS,2, FALSE)</f>
        <v>Décembre</v>
      </c>
      <c r="E297" s="6">
        <f t="shared" si="62"/>
        <v>46378</v>
      </c>
      <c r="F297" s="5">
        <f t="shared" si="74"/>
        <v>3</v>
      </c>
      <c r="G297" s="3" t="str">
        <f t="shared" si="64"/>
        <v>Mardi</v>
      </c>
      <c r="H297" s="12">
        <f t="shared" si="65"/>
        <v>0.33333333333333331</v>
      </c>
      <c r="I297" s="12">
        <f t="shared" si="66"/>
        <v>0.5</v>
      </c>
      <c r="J297" s="12">
        <f t="shared" si="67"/>
        <v>0.54166666666666663</v>
      </c>
      <c r="K297" s="12">
        <f t="shared" si="68"/>
        <v>0.6958333333333333</v>
      </c>
      <c r="L297" s="12">
        <f t="shared" si="69"/>
        <v>0</v>
      </c>
      <c r="M297" s="12">
        <f t="shared" si="70"/>
        <v>0</v>
      </c>
      <c r="N297" s="2">
        <f t="shared" si="63"/>
        <v>0.32083333333333341</v>
      </c>
      <c r="O297" s="9">
        <f t="shared" si="75"/>
        <v>7</v>
      </c>
      <c r="P297" s="9">
        <f t="shared" si="76"/>
        <v>7.7</v>
      </c>
    </row>
    <row r="298" spans="1:16" x14ac:dyDescent="0.35">
      <c r="A298">
        <f t="shared" si="71"/>
        <v>52</v>
      </c>
      <c r="B298">
        <f t="shared" si="72"/>
        <v>2026</v>
      </c>
      <c r="C298">
        <f t="shared" si="73"/>
        <v>12</v>
      </c>
      <c r="D298" t="str">
        <f>VLOOKUP(C298,MOIS,2, FALSE)</f>
        <v>Décembre</v>
      </c>
      <c r="E298" s="6">
        <f t="shared" si="62"/>
        <v>46379</v>
      </c>
      <c r="F298" s="5">
        <f t="shared" si="74"/>
        <v>4</v>
      </c>
      <c r="G298" s="3" t="str">
        <f t="shared" si="64"/>
        <v>Mercredi</v>
      </c>
      <c r="H298" s="12">
        <f t="shared" si="65"/>
        <v>0.33333333333333331</v>
      </c>
      <c r="I298" s="12">
        <f t="shared" si="66"/>
        <v>0.5</v>
      </c>
      <c r="J298" s="12">
        <f t="shared" si="67"/>
        <v>0.54166666666666663</v>
      </c>
      <c r="K298" s="12">
        <f t="shared" si="68"/>
        <v>0.6958333333333333</v>
      </c>
      <c r="L298" s="12">
        <f t="shared" si="69"/>
        <v>0</v>
      </c>
      <c r="M298" s="12">
        <f t="shared" si="70"/>
        <v>0</v>
      </c>
      <c r="N298" s="2">
        <f t="shared" si="63"/>
        <v>0.32083333333333341</v>
      </c>
      <c r="O298" s="9">
        <f t="shared" si="75"/>
        <v>7</v>
      </c>
      <c r="P298" s="9">
        <f t="shared" si="76"/>
        <v>7.7</v>
      </c>
    </row>
    <row r="299" spans="1:16" x14ac:dyDescent="0.35">
      <c r="A299">
        <f t="shared" si="71"/>
        <v>52</v>
      </c>
      <c r="B299">
        <f t="shared" si="72"/>
        <v>2026</v>
      </c>
      <c r="C299">
        <f t="shared" si="73"/>
        <v>12</v>
      </c>
      <c r="D299" t="str">
        <f>VLOOKUP(C299,MOIS,2, FALSE)</f>
        <v>Décembre</v>
      </c>
      <c r="E299" s="6">
        <f t="shared" si="62"/>
        <v>46380</v>
      </c>
      <c r="F299" s="5">
        <f t="shared" si="74"/>
        <v>5</v>
      </c>
      <c r="G299" s="3" t="str">
        <f t="shared" si="64"/>
        <v>Jeudi</v>
      </c>
      <c r="H299" s="12">
        <f t="shared" si="65"/>
        <v>0.33333333333333331</v>
      </c>
      <c r="I299" s="12">
        <f t="shared" si="66"/>
        <v>0.5</v>
      </c>
      <c r="J299" s="12">
        <f t="shared" si="67"/>
        <v>0.54166666666666663</v>
      </c>
      <c r="K299" s="12">
        <f t="shared" si="68"/>
        <v>0.6958333333333333</v>
      </c>
      <c r="L299" s="12">
        <f t="shared" si="69"/>
        <v>0</v>
      </c>
      <c r="M299" s="12">
        <f t="shared" si="70"/>
        <v>0</v>
      </c>
      <c r="N299" s="2">
        <f t="shared" si="63"/>
        <v>0.32083333333333341</v>
      </c>
      <c r="O299" s="9">
        <f t="shared" si="75"/>
        <v>7</v>
      </c>
      <c r="P299" s="9">
        <f t="shared" si="76"/>
        <v>7.7</v>
      </c>
    </row>
    <row r="300" spans="1:16" x14ac:dyDescent="0.35">
      <c r="A300">
        <f t="shared" si="71"/>
        <v>52</v>
      </c>
      <c r="B300">
        <f t="shared" si="72"/>
        <v>2026</v>
      </c>
      <c r="C300">
        <f t="shared" si="73"/>
        <v>12</v>
      </c>
      <c r="D300" t="str">
        <f>VLOOKUP(C300,MOIS,2, FALSE)</f>
        <v>Décembre</v>
      </c>
      <c r="E300" s="6">
        <f t="shared" si="62"/>
        <v>46381</v>
      </c>
      <c r="F300" s="5">
        <f t="shared" si="74"/>
        <v>6</v>
      </c>
      <c r="G300" s="3" t="str">
        <f t="shared" si="64"/>
        <v>Vendredi</v>
      </c>
      <c r="H300" s="12">
        <f t="shared" si="65"/>
        <v>0.33333333333333331</v>
      </c>
      <c r="I300" s="12">
        <f t="shared" si="66"/>
        <v>0.5</v>
      </c>
      <c r="J300" s="12">
        <f t="shared" si="67"/>
        <v>0.54166666666666663</v>
      </c>
      <c r="K300" s="12">
        <f t="shared" si="68"/>
        <v>0.6958333333333333</v>
      </c>
      <c r="L300" s="12">
        <f t="shared" si="69"/>
        <v>0</v>
      </c>
      <c r="M300" s="12">
        <f t="shared" si="70"/>
        <v>0</v>
      </c>
      <c r="N300" s="2">
        <f t="shared" si="63"/>
        <v>0.32083333333333341</v>
      </c>
      <c r="O300" s="9">
        <f t="shared" si="75"/>
        <v>7</v>
      </c>
      <c r="P300" s="9">
        <f t="shared" si="76"/>
        <v>7.7</v>
      </c>
    </row>
    <row r="301" spans="1:16" x14ac:dyDescent="0.35">
      <c r="A301">
        <f t="shared" si="71"/>
        <v>52</v>
      </c>
      <c r="B301">
        <f t="shared" si="72"/>
        <v>2026</v>
      </c>
      <c r="C301">
        <f t="shared" si="73"/>
        <v>12</v>
      </c>
      <c r="D301" t="str">
        <f>VLOOKUP(C301,MOIS,2, FALSE)</f>
        <v>Décembre</v>
      </c>
      <c r="E301" s="6">
        <f t="shared" si="62"/>
        <v>46382</v>
      </c>
      <c r="F301" s="5">
        <f t="shared" si="74"/>
        <v>7</v>
      </c>
      <c r="G301" s="3" t="str">
        <f t="shared" si="64"/>
        <v>Samedi</v>
      </c>
      <c r="H301" s="12">
        <f t="shared" si="65"/>
        <v>0</v>
      </c>
      <c r="I301" s="12">
        <f t="shared" si="66"/>
        <v>0</v>
      </c>
      <c r="J301" s="12">
        <f t="shared" si="67"/>
        <v>0</v>
      </c>
      <c r="K301" s="12">
        <f t="shared" si="68"/>
        <v>0</v>
      </c>
      <c r="L301" s="12">
        <f t="shared" si="69"/>
        <v>0</v>
      </c>
      <c r="M301" s="12">
        <f t="shared" si="70"/>
        <v>0</v>
      </c>
      <c r="N301" s="2">
        <f t="shared" si="63"/>
        <v>0</v>
      </c>
      <c r="O301" s="9">
        <f t="shared" si="75"/>
        <v>0</v>
      </c>
      <c r="P301" s="9">
        <f t="shared" si="76"/>
        <v>0</v>
      </c>
    </row>
    <row r="302" spans="1:16" x14ac:dyDescent="0.35">
      <c r="A302">
        <f t="shared" si="71"/>
        <v>53</v>
      </c>
      <c r="B302">
        <f t="shared" si="72"/>
        <v>2026</v>
      </c>
      <c r="C302">
        <f t="shared" si="73"/>
        <v>12</v>
      </c>
      <c r="D302" t="str">
        <f>VLOOKUP(C302,MOIS,2, FALSE)</f>
        <v>Décembre</v>
      </c>
      <c r="E302" s="6">
        <f t="shared" si="62"/>
        <v>46383</v>
      </c>
      <c r="F302" s="5">
        <f t="shared" si="74"/>
        <v>1</v>
      </c>
      <c r="G302" s="3" t="str">
        <f t="shared" si="64"/>
        <v>Dimanche</v>
      </c>
      <c r="H302" s="12">
        <f t="shared" si="65"/>
        <v>0</v>
      </c>
      <c r="I302" s="12">
        <f t="shared" si="66"/>
        <v>0</v>
      </c>
      <c r="J302" s="12">
        <f t="shared" si="67"/>
        <v>0</v>
      </c>
      <c r="K302" s="12">
        <f t="shared" si="68"/>
        <v>0</v>
      </c>
      <c r="L302" s="12">
        <f t="shared" si="69"/>
        <v>0</v>
      </c>
      <c r="M302" s="12">
        <f t="shared" si="70"/>
        <v>0</v>
      </c>
      <c r="N302" s="2">
        <f t="shared" si="63"/>
        <v>0</v>
      </c>
      <c r="O302" s="9">
        <f t="shared" si="75"/>
        <v>0</v>
      </c>
      <c r="P302" s="9">
        <f t="shared" si="76"/>
        <v>0</v>
      </c>
    </row>
    <row r="303" spans="1:16" x14ac:dyDescent="0.35">
      <c r="A303">
        <f t="shared" si="71"/>
        <v>53</v>
      </c>
      <c r="B303">
        <f t="shared" si="72"/>
        <v>2026</v>
      </c>
      <c r="C303">
        <f t="shared" si="73"/>
        <v>12</v>
      </c>
      <c r="D303" t="str">
        <f>VLOOKUP(C303,MOIS,2, FALSE)</f>
        <v>Décembre</v>
      </c>
      <c r="E303" s="6">
        <f t="shared" si="62"/>
        <v>46384</v>
      </c>
      <c r="F303" s="5">
        <f t="shared" si="74"/>
        <v>2</v>
      </c>
      <c r="G303" s="3" t="str">
        <f t="shared" si="64"/>
        <v>Lundi</v>
      </c>
      <c r="H303" s="12">
        <f t="shared" si="65"/>
        <v>0.33333333333333331</v>
      </c>
      <c r="I303" s="12">
        <f t="shared" si="66"/>
        <v>0.5</v>
      </c>
      <c r="J303" s="12">
        <f t="shared" si="67"/>
        <v>0.54166666666666663</v>
      </c>
      <c r="K303" s="12">
        <f t="shared" si="68"/>
        <v>0.6958333333333333</v>
      </c>
      <c r="L303" s="12">
        <f t="shared" si="69"/>
        <v>0</v>
      </c>
      <c r="M303" s="12">
        <f t="shared" si="70"/>
        <v>0</v>
      </c>
      <c r="N303" s="2">
        <f t="shared" si="63"/>
        <v>0.32083333333333341</v>
      </c>
      <c r="O303" s="9">
        <f t="shared" si="75"/>
        <v>7</v>
      </c>
      <c r="P303" s="9">
        <f t="shared" si="76"/>
        <v>7.7</v>
      </c>
    </row>
    <row r="304" spans="1:16" x14ac:dyDescent="0.35">
      <c r="A304">
        <f t="shared" si="71"/>
        <v>53</v>
      </c>
      <c r="B304">
        <f t="shared" si="72"/>
        <v>2026</v>
      </c>
      <c r="C304">
        <f t="shared" si="73"/>
        <v>12</v>
      </c>
      <c r="D304" t="str">
        <f>VLOOKUP(C304,MOIS,2, FALSE)</f>
        <v>Décembre</v>
      </c>
      <c r="E304" s="6">
        <f t="shared" si="62"/>
        <v>46385</v>
      </c>
      <c r="F304" s="5">
        <f t="shared" si="74"/>
        <v>3</v>
      </c>
      <c r="G304" s="3" t="str">
        <f t="shared" si="64"/>
        <v>Mardi</v>
      </c>
      <c r="H304" s="12">
        <f t="shared" si="65"/>
        <v>0.33333333333333331</v>
      </c>
      <c r="I304" s="12">
        <f t="shared" si="66"/>
        <v>0.5</v>
      </c>
      <c r="J304" s="12">
        <f t="shared" si="67"/>
        <v>0.54166666666666663</v>
      </c>
      <c r="K304" s="12">
        <f t="shared" si="68"/>
        <v>0.6958333333333333</v>
      </c>
      <c r="L304" s="12">
        <f t="shared" si="69"/>
        <v>0</v>
      </c>
      <c r="M304" s="12">
        <f t="shared" si="70"/>
        <v>0</v>
      </c>
      <c r="N304" s="2">
        <f t="shared" si="63"/>
        <v>0.32083333333333341</v>
      </c>
      <c r="O304" s="9">
        <f t="shared" si="75"/>
        <v>7</v>
      </c>
      <c r="P304" s="9">
        <f t="shared" si="76"/>
        <v>7.7</v>
      </c>
    </row>
    <row r="305" spans="1:16" x14ac:dyDescent="0.35">
      <c r="A305">
        <f t="shared" si="71"/>
        <v>53</v>
      </c>
      <c r="B305">
        <f t="shared" si="72"/>
        <v>2026</v>
      </c>
      <c r="C305">
        <f t="shared" si="73"/>
        <v>12</v>
      </c>
      <c r="D305" t="str">
        <f>VLOOKUP(C305,MOIS,2, FALSE)</f>
        <v>Décembre</v>
      </c>
      <c r="E305" s="6">
        <f t="shared" si="62"/>
        <v>46386</v>
      </c>
      <c r="F305" s="5">
        <f t="shared" si="74"/>
        <v>4</v>
      </c>
      <c r="G305" s="3" t="str">
        <f t="shared" si="64"/>
        <v>Mercredi</v>
      </c>
      <c r="H305" s="12">
        <f t="shared" si="65"/>
        <v>0.33333333333333331</v>
      </c>
      <c r="I305" s="12">
        <f t="shared" si="66"/>
        <v>0.5</v>
      </c>
      <c r="J305" s="12">
        <f t="shared" si="67"/>
        <v>0.54166666666666663</v>
      </c>
      <c r="K305" s="12">
        <f t="shared" si="68"/>
        <v>0.6958333333333333</v>
      </c>
      <c r="L305" s="12">
        <f t="shared" si="69"/>
        <v>0</v>
      </c>
      <c r="M305" s="12">
        <f t="shared" si="70"/>
        <v>0</v>
      </c>
      <c r="N305" s="2">
        <f t="shared" si="63"/>
        <v>0.32083333333333341</v>
      </c>
      <c r="O305" s="9">
        <f t="shared" si="75"/>
        <v>7</v>
      </c>
      <c r="P305" s="9">
        <f t="shared" si="76"/>
        <v>7.7</v>
      </c>
    </row>
    <row r="306" spans="1:16" x14ac:dyDescent="0.35">
      <c r="A306">
        <f t="shared" si="71"/>
        <v>53</v>
      </c>
      <c r="B306">
        <f t="shared" si="72"/>
        <v>2026</v>
      </c>
      <c r="C306">
        <f t="shared" si="73"/>
        <v>12</v>
      </c>
      <c r="D306" t="str">
        <f>VLOOKUP(C306,MOIS,2, FALSE)</f>
        <v>Décembre</v>
      </c>
      <c r="E306" s="6">
        <f t="shared" si="62"/>
        <v>46387</v>
      </c>
      <c r="F306" s="5">
        <f t="shared" si="74"/>
        <v>5</v>
      </c>
      <c r="G306" s="3" t="str">
        <f t="shared" si="64"/>
        <v>Jeudi</v>
      </c>
      <c r="H306" s="12">
        <f t="shared" si="65"/>
        <v>0.33333333333333331</v>
      </c>
      <c r="I306" s="12">
        <f t="shared" si="66"/>
        <v>0.5</v>
      </c>
      <c r="J306" s="12">
        <f t="shared" si="67"/>
        <v>0.54166666666666663</v>
      </c>
      <c r="K306" s="12">
        <f t="shared" si="68"/>
        <v>0.6958333333333333</v>
      </c>
      <c r="L306" s="12">
        <f t="shared" si="69"/>
        <v>0</v>
      </c>
      <c r="M306" s="12">
        <f t="shared" si="70"/>
        <v>0</v>
      </c>
      <c r="N306" s="2">
        <f t="shared" si="63"/>
        <v>0.32083333333333341</v>
      </c>
      <c r="O306" s="9">
        <f t="shared" si="75"/>
        <v>7</v>
      </c>
      <c r="P306" s="9">
        <f t="shared" si="76"/>
        <v>7.7</v>
      </c>
    </row>
    <row r="307" spans="1:16" x14ac:dyDescent="0.35">
      <c r="A307">
        <f t="shared" si="71"/>
        <v>1</v>
      </c>
      <c r="B307">
        <f t="shared" si="72"/>
        <v>2027</v>
      </c>
      <c r="C307">
        <f t="shared" si="73"/>
        <v>1</v>
      </c>
      <c r="D307" t="str">
        <f>VLOOKUP(C307,MOIS,2, FALSE)</f>
        <v>Janvier</v>
      </c>
      <c r="E307" s="6">
        <f t="shared" si="62"/>
        <v>46388</v>
      </c>
      <c r="F307" s="5">
        <f t="shared" si="74"/>
        <v>6</v>
      </c>
      <c r="G307" s="3" t="str">
        <f t="shared" si="64"/>
        <v>Vendredi</v>
      </c>
      <c r="H307" s="12">
        <f t="shared" si="65"/>
        <v>0.33333333333333331</v>
      </c>
      <c r="I307" s="12">
        <f t="shared" si="66"/>
        <v>0.5</v>
      </c>
      <c r="J307" s="12">
        <f t="shared" si="67"/>
        <v>0.54166666666666663</v>
      </c>
      <c r="K307" s="12">
        <f t="shared" si="68"/>
        <v>0.6958333333333333</v>
      </c>
      <c r="L307" s="12">
        <f t="shared" si="69"/>
        <v>0</v>
      </c>
      <c r="M307" s="12">
        <f t="shared" si="70"/>
        <v>0</v>
      </c>
      <c r="N307" s="2">
        <f t="shared" si="63"/>
        <v>0.32083333333333341</v>
      </c>
      <c r="O307" s="9">
        <f t="shared" si="75"/>
        <v>7</v>
      </c>
      <c r="P307" s="9">
        <f t="shared" si="76"/>
        <v>7.7</v>
      </c>
    </row>
    <row r="308" spans="1:16" x14ac:dyDescent="0.35">
      <c r="A308">
        <f t="shared" si="71"/>
        <v>1</v>
      </c>
      <c r="B308">
        <f t="shared" si="72"/>
        <v>2027</v>
      </c>
      <c r="C308">
        <f t="shared" si="73"/>
        <v>1</v>
      </c>
      <c r="D308" t="str">
        <f>VLOOKUP(C308,MOIS,2, FALSE)</f>
        <v>Janvier</v>
      </c>
      <c r="E308" s="6">
        <f t="shared" si="62"/>
        <v>46389</v>
      </c>
      <c r="F308" s="5">
        <f t="shared" si="74"/>
        <v>7</v>
      </c>
      <c r="G308" s="3" t="str">
        <f t="shared" si="64"/>
        <v>Samedi</v>
      </c>
      <c r="H308" s="12">
        <f t="shared" si="65"/>
        <v>0</v>
      </c>
      <c r="I308" s="12">
        <f t="shared" si="66"/>
        <v>0</v>
      </c>
      <c r="J308" s="12">
        <f t="shared" si="67"/>
        <v>0</v>
      </c>
      <c r="K308" s="12">
        <f t="shared" si="68"/>
        <v>0</v>
      </c>
      <c r="L308" s="12">
        <f t="shared" si="69"/>
        <v>0</v>
      </c>
      <c r="M308" s="12">
        <f t="shared" si="70"/>
        <v>0</v>
      </c>
      <c r="N308" s="2">
        <f t="shared" si="63"/>
        <v>0</v>
      </c>
      <c r="O308" s="9">
        <f t="shared" si="75"/>
        <v>0</v>
      </c>
      <c r="P308" s="9">
        <f t="shared" si="76"/>
        <v>0</v>
      </c>
    </row>
    <row r="309" spans="1:16" x14ac:dyDescent="0.35">
      <c r="A309">
        <f t="shared" si="71"/>
        <v>2</v>
      </c>
      <c r="B309">
        <f t="shared" si="72"/>
        <v>2027</v>
      </c>
      <c r="C309">
        <f t="shared" si="73"/>
        <v>1</v>
      </c>
      <c r="D309" t="str">
        <f>VLOOKUP(C309,MOIS,2, FALSE)</f>
        <v>Janvier</v>
      </c>
      <c r="E309" s="6">
        <f t="shared" si="62"/>
        <v>46390</v>
      </c>
      <c r="F309" s="5">
        <f t="shared" si="74"/>
        <v>1</v>
      </c>
      <c r="G309" s="3" t="str">
        <f t="shared" si="64"/>
        <v>Dimanche</v>
      </c>
      <c r="H309" s="12">
        <f t="shared" si="65"/>
        <v>0</v>
      </c>
      <c r="I309" s="12">
        <f t="shared" si="66"/>
        <v>0</v>
      </c>
      <c r="J309" s="12">
        <f t="shared" si="67"/>
        <v>0</v>
      </c>
      <c r="K309" s="12">
        <f t="shared" si="68"/>
        <v>0</v>
      </c>
      <c r="L309" s="12">
        <f t="shared" si="69"/>
        <v>0</v>
      </c>
      <c r="M309" s="12">
        <f t="shared" si="70"/>
        <v>0</v>
      </c>
      <c r="N309" s="2">
        <f t="shared" si="63"/>
        <v>0</v>
      </c>
      <c r="O309" s="9">
        <f t="shared" si="75"/>
        <v>0</v>
      </c>
      <c r="P309" s="9">
        <f t="shared" si="76"/>
        <v>0</v>
      </c>
    </row>
    <row r="310" spans="1:16" x14ac:dyDescent="0.35">
      <c r="A310">
        <f t="shared" si="71"/>
        <v>2</v>
      </c>
      <c r="B310">
        <f t="shared" si="72"/>
        <v>2027</v>
      </c>
      <c r="C310">
        <f t="shared" si="73"/>
        <v>1</v>
      </c>
      <c r="D310" t="str">
        <f>VLOOKUP(C310,MOIS,2, FALSE)</f>
        <v>Janvier</v>
      </c>
      <c r="E310" s="6">
        <f t="shared" ref="E310:E365" si="77">E309+1</f>
        <v>46391</v>
      </c>
      <c r="F310" s="5">
        <f t="shared" si="74"/>
        <v>2</v>
      </c>
      <c r="G310" s="3" t="str">
        <f t="shared" si="64"/>
        <v>Lundi</v>
      </c>
      <c r="H310" s="12">
        <f t="shared" si="65"/>
        <v>0.33333333333333331</v>
      </c>
      <c r="I310" s="12">
        <f t="shared" si="66"/>
        <v>0.5</v>
      </c>
      <c r="J310" s="12">
        <f t="shared" si="67"/>
        <v>0.54166666666666663</v>
      </c>
      <c r="K310" s="12">
        <f t="shared" si="68"/>
        <v>0.6958333333333333</v>
      </c>
      <c r="L310" s="12">
        <f t="shared" si="69"/>
        <v>0</v>
      </c>
      <c r="M310" s="12">
        <f t="shared" si="70"/>
        <v>0</v>
      </c>
      <c r="N310" s="2">
        <f t="shared" ref="N310:N365" si="78">I310-H310+K310-J310+M310-L310</f>
        <v>0.32083333333333341</v>
      </c>
      <c r="O310" s="9">
        <f t="shared" si="75"/>
        <v>7</v>
      </c>
      <c r="P310" s="9">
        <f t="shared" si="76"/>
        <v>7.7</v>
      </c>
    </row>
    <row r="311" spans="1:16" x14ac:dyDescent="0.35">
      <c r="A311">
        <f t="shared" si="71"/>
        <v>2</v>
      </c>
      <c r="B311">
        <f t="shared" si="72"/>
        <v>2027</v>
      </c>
      <c r="C311">
        <f t="shared" si="73"/>
        <v>1</v>
      </c>
      <c r="D311" t="str">
        <f>VLOOKUP(C311,MOIS,2, FALSE)</f>
        <v>Janvier</v>
      </c>
      <c r="E311" s="6">
        <f t="shared" si="77"/>
        <v>46392</v>
      </c>
      <c r="F311" s="5">
        <f t="shared" si="74"/>
        <v>3</v>
      </c>
      <c r="G311" s="3" t="str">
        <f t="shared" si="64"/>
        <v>Mardi</v>
      </c>
      <c r="H311" s="12">
        <f t="shared" si="65"/>
        <v>0.33333333333333331</v>
      </c>
      <c r="I311" s="12">
        <f t="shared" si="66"/>
        <v>0.5</v>
      </c>
      <c r="J311" s="12">
        <f t="shared" si="67"/>
        <v>0.54166666666666663</v>
      </c>
      <c r="K311" s="12">
        <f t="shared" si="68"/>
        <v>0.6958333333333333</v>
      </c>
      <c r="L311" s="12">
        <f t="shared" si="69"/>
        <v>0</v>
      </c>
      <c r="M311" s="12">
        <f t="shared" si="70"/>
        <v>0</v>
      </c>
      <c r="N311" s="2">
        <f t="shared" si="78"/>
        <v>0.32083333333333341</v>
      </c>
      <c r="O311" s="9">
        <f t="shared" si="75"/>
        <v>7</v>
      </c>
      <c r="P311" s="9">
        <f t="shared" si="76"/>
        <v>7.7</v>
      </c>
    </row>
    <row r="312" spans="1:16" x14ac:dyDescent="0.35">
      <c r="A312">
        <f t="shared" si="71"/>
        <v>2</v>
      </c>
      <c r="B312">
        <f t="shared" si="72"/>
        <v>2027</v>
      </c>
      <c r="C312">
        <f t="shared" si="73"/>
        <v>1</v>
      </c>
      <c r="D312" t="str">
        <f>VLOOKUP(C312,MOIS,2, FALSE)</f>
        <v>Janvier</v>
      </c>
      <c r="E312" s="6">
        <f t="shared" si="77"/>
        <v>46393</v>
      </c>
      <c r="F312" s="5">
        <f t="shared" si="74"/>
        <v>4</v>
      </c>
      <c r="G312" s="3" t="str">
        <f t="shared" si="64"/>
        <v>Mercredi</v>
      </c>
      <c r="H312" s="12">
        <f t="shared" si="65"/>
        <v>0.33333333333333331</v>
      </c>
      <c r="I312" s="12">
        <f t="shared" si="66"/>
        <v>0.5</v>
      </c>
      <c r="J312" s="12">
        <f t="shared" si="67"/>
        <v>0.54166666666666663</v>
      </c>
      <c r="K312" s="12">
        <f t="shared" si="68"/>
        <v>0.6958333333333333</v>
      </c>
      <c r="L312" s="12">
        <f t="shared" si="69"/>
        <v>0</v>
      </c>
      <c r="M312" s="12">
        <f t="shared" si="70"/>
        <v>0</v>
      </c>
      <c r="N312" s="2">
        <f t="shared" si="78"/>
        <v>0.32083333333333341</v>
      </c>
      <c r="O312" s="9">
        <f t="shared" si="75"/>
        <v>7</v>
      </c>
      <c r="P312" s="9">
        <f t="shared" si="76"/>
        <v>7.7</v>
      </c>
    </row>
    <row r="313" spans="1:16" x14ac:dyDescent="0.35">
      <c r="A313">
        <f t="shared" si="71"/>
        <v>2</v>
      </c>
      <c r="B313">
        <f t="shared" si="72"/>
        <v>2027</v>
      </c>
      <c r="C313">
        <f t="shared" si="73"/>
        <v>1</v>
      </c>
      <c r="D313" t="str">
        <f>VLOOKUP(C313,MOIS,2, FALSE)</f>
        <v>Janvier</v>
      </c>
      <c r="E313" s="6">
        <f t="shared" si="77"/>
        <v>46394</v>
      </c>
      <c r="F313" s="5">
        <f t="shared" si="74"/>
        <v>5</v>
      </c>
      <c r="G313" s="3" t="str">
        <f t="shared" si="64"/>
        <v>Jeudi</v>
      </c>
      <c r="H313" s="12">
        <f t="shared" si="65"/>
        <v>0.33333333333333331</v>
      </c>
      <c r="I313" s="12">
        <f t="shared" si="66"/>
        <v>0.5</v>
      </c>
      <c r="J313" s="12">
        <f t="shared" si="67"/>
        <v>0.54166666666666663</v>
      </c>
      <c r="K313" s="12">
        <f t="shared" si="68"/>
        <v>0.6958333333333333</v>
      </c>
      <c r="L313" s="12">
        <f t="shared" si="69"/>
        <v>0</v>
      </c>
      <c r="M313" s="12">
        <f t="shared" si="70"/>
        <v>0</v>
      </c>
      <c r="N313" s="2">
        <f t="shared" si="78"/>
        <v>0.32083333333333341</v>
      </c>
      <c r="O313" s="9">
        <f t="shared" si="75"/>
        <v>7</v>
      </c>
      <c r="P313" s="9">
        <f t="shared" si="76"/>
        <v>7.7</v>
      </c>
    </row>
    <row r="314" spans="1:16" x14ac:dyDescent="0.35">
      <c r="A314">
        <f t="shared" si="71"/>
        <v>2</v>
      </c>
      <c r="B314">
        <f t="shared" si="72"/>
        <v>2027</v>
      </c>
      <c r="C314">
        <f t="shared" si="73"/>
        <v>1</v>
      </c>
      <c r="D314" t="str">
        <f>VLOOKUP(C314,MOIS,2, FALSE)</f>
        <v>Janvier</v>
      </c>
      <c r="E314" s="6">
        <f t="shared" si="77"/>
        <v>46395</v>
      </c>
      <c r="F314" s="5">
        <f t="shared" si="74"/>
        <v>6</v>
      </c>
      <c r="G314" s="3" t="str">
        <f t="shared" si="64"/>
        <v>Vendredi</v>
      </c>
      <c r="H314" s="12">
        <f t="shared" si="65"/>
        <v>0.33333333333333331</v>
      </c>
      <c r="I314" s="12">
        <f t="shared" si="66"/>
        <v>0.5</v>
      </c>
      <c r="J314" s="12">
        <f t="shared" si="67"/>
        <v>0.54166666666666663</v>
      </c>
      <c r="K314" s="12">
        <f t="shared" si="68"/>
        <v>0.6958333333333333</v>
      </c>
      <c r="L314" s="12">
        <f t="shared" si="69"/>
        <v>0</v>
      </c>
      <c r="M314" s="12">
        <f t="shared" si="70"/>
        <v>0</v>
      </c>
      <c r="N314" s="2">
        <f t="shared" si="78"/>
        <v>0.32083333333333341</v>
      </c>
      <c r="O314" s="9">
        <f t="shared" si="75"/>
        <v>7</v>
      </c>
      <c r="P314" s="9">
        <f t="shared" si="76"/>
        <v>7.7</v>
      </c>
    </row>
    <row r="315" spans="1:16" x14ac:dyDescent="0.35">
      <c r="A315">
        <f t="shared" si="71"/>
        <v>2</v>
      </c>
      <c r="B315">
        <f t="shared" si="72"/>
        <v>2027</v>
      </c>
      <c r="C315">
        <f t="shared" si="73"/>
        <v>1</v>
      </c>
      <c r="D315" t="str">
        <f>VLOOKUP(C315,MOIS,2, FALSE)</f>
        <v>Janvier</v>
      </c>
      <c r="E315" s="6">
        <f t="shared" si="77"/>
        <v>46396</v>
      </c>
      <c r="F315" s="5">
        <f t="shared" si="74"/>
        <v>7</v>
      </c>
      <c r="G315" s="3" t="str">
        <f t="shared" si="64"/>
        <v>Samedi</v>
      </c>
      <c r="H315" s="12">
        <f t="shared" si="65"/>
        <v>0</v>
      </c>
      <c r="I315" s="12">
        <f t="shared" si="66"/>
        <v>0</v>
      </c>
      <c r="J315" s="12">
        <f t="shared" si="67"/>
        <v>0</v>
      </c>
      <c r="K315" s="12">
        <f t="shared" si="68"/>
        <v>0</v>
      </c>
      <c r="L315" s="12">
        <f t="shared" si="69"/>
        <v>0</v>
      </c>
      <c r="M315" s="12">
        <f t="shared" si="70"/>
        <v>0</v>
      </c>
      <c r="N315" s="2">
        <f t="shared" si="78"/>
        <v>0</v>
      </c>
      <c r="O315" s="9">
        <f t="shared" si="75"/>
        <v>0</v>
      </c>
      <c r="P315" s="9">
        <f t="shared" si="76"/>
        <v>0</v>
      </c>
    </row>
    <row r="316" spans="1:16" x14ac:dyDescent="0.35">
      <c r="A316">
        <f t="shared" si="71"/>
        <v>3</v>
      </c>
      <c r="B316">
        <f t="shared" si="72"/>
        <v>2027</v>
      </c>
      <c r="C316">
        <f t="shared" si="73"/>
        <v>1</v>
      </c>
      <c r="D316" t="str">
        <f>VLOOKUP(C316,MOIS,2, FALSE)</f>
        <v>Janvier</v>
      </c>
      <c r="E316" s="6">
        <f t="shared" si="77"/>
        <v>46397</v>
      </c>
      <c r="F316" s="5">
        <f t="shared" si="74"/>
        <v>1</v>
      </c>
      <c r="G316" s="3" t="str">
        <f t="shared" si="64"/>
        <v>Dimanche</v>
      </c>
      <c r="H316" s="12">
        <f t="shared" si="65"/>
        <v>0</v>
      </c>
      <c r="I316" s="12">
        <f t="shared" si="66"/>
        <v>0</v>
      </c>
      <c r="J316" s="12">
        <f t="shared" si="67"/>
        <v>0</v>
      </c>
      <c r="K316" s="12">
        <f t="shared" si="68"/>
        <v>0</v>
      </c>
      <c r="L316" s="12">
        <f t="shared" si="69"/>
        <v>0</v>
      </c>
      <c r="M316" s="12">
        <f t="shared" si="70"/>
        <v>0</v>
      </c>
      <c r="N316" s="2">
        <f t="shared" si="78"/>
        <v>0</v>
      </c>
      <c r="O316" s="9">
        <f t="shared" si="75"/>
        <v>0</v>
      </c>
      <c r="P316" s="9">
        <f t="shared" si="76"/>
        <v>0</v>
      </c>
    </row>
    <row r="317" spans="1:16" x14ac:dyDescent="0.35">
      <c r="A317">
        <f t="shared" si="71"/>
        <v>3</v>
      </c>
      <c r="B317">
        <f t="shared" si="72"/>
        <v>2027</v>
      </c>
      <c r="C317">
        <f t="shared" si="73"/>
        <v>1</v>
      </c>
      <c r="D317" t="str">
        <f>VLOOKUP(C317,MOIS,2, FALSE)</f>
        <v>Janvier</v>
      </c>
      <c r="E317" s="6">
        <f t="shared" si="77"/>
        <v>46398</v>
      </c>
      <c r="F317" s="5">
        <f t="shared" si="74"/>
        <v>2</v>
      </c>
      <c r="G317" s="3" t="str">
        <f t="shared" si="64"/>
        <v>Lundi</v>
      </c>
      <c r="H317" s="12">
        <f t="shared" si="65"/>
        <v>0.33333333333333331</v>
      </c>
      <c r="I317" s="12">
        <f t="shared" si="66"/>
        <v>0.5</v>
      </c>
      <c r="J317" s="12">
        <f t="shared" si="67"/>
        <v>0.54166666666666663</v>
      </c>
      <c r="K317" s="12">
        <f t="shared" si="68"/>
        <v>0.6958333333333333</v>
      </c>
      <c r="L317" s="12">
        <f t="shared" si="69"/>
        <v>0</v>
      </c>
      <c r="M317" s="12">
        <f t="shared" si="70"/>
        <v>0</v>
      </c>
      <c r="N317" s="2">
        <f t="shared" si="78"/>
        <v>0.32083333333333341</v>
      </c>
      <c r="O317" s="9">
        <f t="shared" si="75"/>
        <v>7</v>
      </c>
      <c r="P317" s="9">
        <f t="shared" si="76"/>
        <v>7.7</v>
      </c>
    </row>
    <row r="318" spans="1:16" x14ac:dyDescent="0.35">
      <c r="A318">
        <f t="shared" si="71"/>
        <v>3</v>
      </c>
      <c r="B318">
        <f t="shared" si="72"/>
        <v>2027</v>
      </c>
      <c r="C318">
        <f t="shared" si="73"/>
        <v>1</v>
      </c>
      <c r="D318" t="str">
        <f>VLOOKUP(C318,MOIS,2, FALSE)</f>
        <v>Janvier</v>
      </c>
      <c r="E318" s="6">
        <f t="shared" si="77"/>
        <v>46399</v>
      </c>
      <c r="F318" s="5">
        <f t="shared" si="74"/>
        <v>3</v>
      </c>
      <c r="G318" s="3" t="str">
        <f t="shared" si="64"/>
        <v>Mardi</v>
      </c>
      <c r="H318" s="12">
        <f t="shared" si="65"/>
        <v>0.33333333333333331</v>
      </c>
      <c r="I318" s="12">
        <f t="shared" si="66"/>
        <v>0.5</v>
      </c>
      <c r="J318" s="12">
        <f t="shared" si="67"/>
        <v>0.54166666666666663</v>
      </c>
      <c r="K318" s="12">
        <f t="shared" si="68"/>
        <v>0.6958333333333333</v>
      </c>
      <c r="L318" s="12">
        <f t="shared" si="69"/>
        <v>0</v>
      </c>
      <c r="M318" s="12">
        <f t="shared" si="70"/>
        <v>0</v>
      </c>
      <c r="N318" s="2">
        <f t="shared" si="78"/>
        <v>0.32083333333333341</v>
      </c>
      <c r="O318" s="9">
        <f t="shared" si="75"/>
        <v>7</v>
      </c>
      <c r="P318" s="9">
        <f t="shared" si="76"/>
        <v>7.7</v>
      </c>
    </row>
    <row r="319" spans="1:16" x14ac:dyDescent="0.35">
      <c r="A319">
        <f t="shared" si="71"/>
        <v>3</v>
      </c>
      <c r="B319">
        <f t="shared" si="72"/>
        <v>2027</v>
      </c>
      <c r="C319">
        <f t="shared" si="73"/>
        <v>1</v>
      </c>
      <c r="D319" t="str">
        <f>VLOOKUP(C319,MOIS,2, FALSE)</f>
        <v>Janvier</v>
      </c>
      <c r="E319" s="6">
        <f t="shared" si="77"/>
        <v>46400</v>
      </c>
      <c r="F319" s="5">
        <f t="shared" si="74"/>
        <v>4</v>
      </c>
      <c r="G319" s="3" t="str">
        <f t="shared" si="64"/>
        <v>Mercredi</v>
      </c>
      <c r="H319" s="12">
        <f t="shared" si="65"/>
        <v>0.33333333333333331</v>
      </c>
      <c r="I319" s="12">
        <f t="shared" si="66"/>
        <v>0.5</v>
      </c>
      <c r="J319" s="12">
        <f t="shared" si="67"/>
        <v>0.54166666666666663</v>
      </c>
      <c r="K319" s="12">
        <f t="shared" si="68"/>
        <v>0.6958333333333333</v>
      </c>
      <c r="L319" s="12">
        <f t="shared" si="69"/>
        <v>0</v>
      </c>
      <c r="M319" s="12">
        <f t="shared" si="70"/>
        <v>0</v>
      </c>
      <c r="N319" s="2">
        <f t="shared" si="78"/>
        <v>0.32083333333333341</v>
      </c>
      <c r="O319" s="9">
        <f t="shared" si="75"/>
        <v>7</v>
      </c>
      <c r="P319" s="9">
        <f t="shared" si="76"/>
        <v>7.7</v>
      </c>
    </row>
    <row r="320" spans="1:16" x14ac:dyDescent="0.35">
      <c r="A320">
        <f t="shared" si="71"/>
        <v>3</v>
      </c>
      <c r="B320">
        <f t="shared" si="72"/>
        <v>2027</v>
      </c>
      <c r="C320">
        <f t="shared" si="73"/>
        <v>1</v>
      </c>
      <c r="D320" t="str">
        <f>VLOOKUP(C320,MOIS,2, FALSE)</f>
        <v>Janvier</v>
      </c>
      <c r="E320" s="6">
        <f t="shared" si="77"/>
        <v>46401</v>
      </c>
      <c r="F320" s="5">
        <f t="shared" si="74"/>
        <v>5</v>
      </c>
      <c r="G320" s="3" t="str">
        <f t="shared" si="64"/>
        <v>Jeudi</v>
      </c>
      <c r="H320" s="12">
        <f t="shared" si="65"/>
        <v>0.33333333333333331</v>
      </c>
      <c r="I320" s="12">
        <f t="shared" si="66"/>
        <v>0.5</v>
      </c>
      <c r="J320" s="12">
        <f t="shared" si="67"/>
        <v>0.54166666666666663</v>
      </c>
      <c r="K320" s="12">
        <f t="shared" si="68"/>
        <v>0.6958333333333333</v>
      </c>
      <c r="L320" s="12">
        <f t="shared" si="69"/>
        <v>0</v>
      </c>
      <c r="M320" s="12">
        <f t="shared" si="70"/>
        <v>0</v>
      </c>
      <c r="N320" s="2">
        <f t="shared" si="78"/>
        <v>0.32083333333333341</v>
      </c>
      <c r="O320" s="9">
        <f t="shared" si="75"/>
        <v>7</v>
      </c>
      <c r="P320" s="9">
        <f t="shared" si="76"/>
        <v>7.7</v>
      </c>
    </row>
    <row r="321" spans="1:16" x14ac:dyDescent="0.35">
      <c r="A321">
        <f t="shared" si="71"/>
        <v>3</v>
      </c>
      <c r="B321">
        <f t="shared" si="72"/>
        <v>2027</v>
      </c>
      <c r="C321">
        <f t="shared" si="73"/>
        <v>1</v>
      </c>
      <c r="D321" t="str">
        <f>VLOOKUP(C321,MOIS,2, FALSE)</f>
        <v>Janvier</v>
      </c>
      <c r="E321" s="6">
        <f t="shared" si="77"/>
        <v>46402</v>
      </c>
      <c r="F321" s="5">
        <f t="shared" si="74"/>
        <v>6</v>
      </c>
      <c r="G321" s="3" t="str">
        <f t="shared" si="64"/>
        <v>Vendredi</v>
      </c>
      <c r="H321" s="12">
        <f t="shared" si="65"/>
        <v>0.33333333333333331</v>
      </c>
      <c r="I321" s="12">
        <f t="shared" si="66"/>
        <v>0.5</v>
      </c>
      <c r="J321" s="12">
        <f t="shared" si="67"/>
        <v>0.54166666666666663</v>
      </c>
      <c r="K321" s="12">
        <f t="shared" si="68"/>
        <v>0.6958333333333333</v>
      </c>
      <c r="L321" s="12">
        <f t="shared" si="69"/>
        <v>0</v>
      </c>
      <c r="M321" s="12">
        <f t="shared" si="70"/>
        <v>0</v>
      </c>
      <c r="N321" s="2">
        <f t="shared" si="78"/>
        <v>0.32083333333333341</v>
      </c>
      <c r="O321" s="9">
        <f t="shared" si="75"/>
        <v>7</v>
      </c>
      <c r="P321" s="9">
        <f t="shared" si="76"/>
        <v>7.7</v>
      </c>
    </row>
    <row r="322" spans="1:16" x14ac:dyDescent="0.35">
      <c r="A322">
        <f t="shared" si="71"/>
        <v>3</v>
      </c>
      <c r="B322">
        <f t="shared" si="72"/>
        <v>2027</v>
      </c>
      <c r="C322">
        <f t="shared" si="73"/>
        <v>1</v>
      </c>
      <c r="D322" t="str">
        <f>VLOOKUP(C322,MOIS,2, FALSE)</f>
        <v>Janvier</v>
      </c>
      <c r="E322" s="6">
        <f t="shared" si="77"/>
        <v>46403</v>
      </c>
      <c r="F322" s="5">
        <f t="shared" si="74"/>
        <v>7</v>
      </c>
      <c r="G322" s="3" t="str">
        <f t="shared" ref="G322:G365" si="79">VLOOKUP($F322,TABLEJOUR,2,FALSE)</f>
        <v>Samedi</v>
      </c>
      <c r="H322" s="12">
        <f t="shared" ref="H322:H365" si="80">VLOOKUP($F322, TABLEJOUR,3,FALSE)</f>
        <v>0</v>
      </c>
      <c r="I322" s="12">
        <f t="shared" ref="I322:I365" si="81">VLOOKUP($F322, TABLEJOUR,4,FALSE)</f>
        <v>0</v>
      </c>
      <c r="J322" s="12">
        <f t="shared" ref="J322:J365" si="82">VLOOKUP($F322, TABLEJOUR,5,FALSE)</f>
        <v>0</v>
      </c>
      <c r="K322" s="12">
        <f t="shared" ref="K322:K365" si="83">VLOOKUP($F322, TABLEJOUR,6,FALSE)</f>
        <v>0</v>
      </c>
      <c r="L322" s="12">
        <f t="shared" ref="L322:L365" si="84">VLOOKUP($F322, TABLEJOUR,7,FALSE)</f>
        <v>0</v>
      </c>
      <c r="M322" s="12">
        <f t="shared" ref="M322:M365" si="85">VLOOKUP($F322, TABLEJOUR,8,FALSE)</f>
        <v>0</v>
      </c>
      <c r="N322" s="2">
        <f t="shared" si="78"/>
        <v>0</v>
      </c>
      <c r="O322" s="9">
        <f t="shared" si="75"/>
        <v>0</v>
      </c>
      <c r="P322" s="9">
        <f t="shared" si="76"/>
        <v>0</v>
      </c>
    </row>
    <row r="323" spans="1:16" x14ac:dyDescent="0.35">
      <c r="A323">
        <f t="shared" ref="A323:A365" si="86">WEEKNUM(E323)</f>
        <v>4</v>
      </c>
      <c r="B323">
        <f t="shared" ref="B323:B365" si="87">YEAR(E323)</f>
        <v>2027</v>
      </c>
      <c r="C323">
        <f t="shared" ref="C323:C365" si="88">MONTH(E323)</f>
        <v>1</v>
      </c>
      <c r="D323" t="str">
        <f>VLOOKUP(C323,MOIS,2, FALSE)</f>
        <v>Janvier</v>
      </c>
      <c r="E323" s="6">
        <f t="shared" si="77"/>
        <v>46404</v>
      </c>
      <c r="F323" s="5">
        <f t="shared" ref="F323:F365" si="89">WEEKDAY(E323)</f>
        <v>1</v>
      </c>
      <c r="G323" s="3" t="str">
        <f t="shared" si="79"/>
        <v>Dimanche</v>
      </c>
      <c r="H323" s="12">
        <f t="shared" si="80"/>
        <v>0</v>
      </c>
      <c r="I323" s="12">
        <f t="shared" si="81"/>
        <v>0</v>
      </c>
      <c r="J323" s="12">
        <f t="shared" si="82"/>
        <v>0</v>
      </c>
      <c r="K323" s="12">
        <f t="shared" si="83"/>
        <v>0</v>
      </c>
      <c r="L323" s="12">
        <f t="shared" si="84"/>
        <v>0</v>
      </c>
      <c r="M323" s="12">
        <f t="shared" si="85"/>
        <v>0</v>
      </c>
      <c r="N323" s="2">
        <f t="shared" si="78"/>
        <v>0</v>
      </c>
      <c r="O323" s="9">
        <f t="shared" ref="O323:O365" si="90">HOUR(N323)</f>
        <v>0</v>
      </c>
      <c r="P323" s="9">
        <f t="shared" ref="P323:P365" si="91">INT(O323)+(MINUTE(N323)/60)</f>
        <v>0</v>
      </c>
    </row>
    <row r="324" spans="1:16" x14ac:dyDescent="0.35">
      <c r="A324">
        <f t="shared" si="86"/>
        <v>4</v>
      </c>
      <c r="B324">
        <f t="shared" si="87"/>
        <v>2027</v>
      </c>
      <c r="C324">
        <f t="shared" si="88"/>
        <v>1</v>
      </c>
      <c r="D324" t="str">
        <f>VLOOKUP(C324,MOIS,2, FALSE)</f>
        <v>Janvier</v>
      </c>
      <c r="E324" s="6">
        <f t="shared" si="77"/>
        <v>46405</v>
      </c>
      <c r="F324" s="5">
        <f t="shared" si="89"/>
        <v>2</v>
      </c>
      <c r="G324" s="3" t="str">
        <f t="shared" si="79"/>
        <v>Lundi</v>
      </c>
      <c r="H324" s="12">
        <f t="shared" si="80"/>
        <v>0.33333333333333331</v>
      </c>
      <c r="I324" s="12">
        <f t="shared" si="81"/>
        <v>0.5</v>
      </c>
      <c r="J324" s="12">
        <f t="shared" si="82"/>
        <v>0.54166666666666663</v>
      </c>
      <c r="K324" s="12">
        <f t="shared" si="83"/>
        <v>0.6958333333333333</v>
      </c>
      <c r="L324" s="12">
        <f t="shared" si="84"/>
        <v>0</v>
      </c>
      <c r="M324" s="12">
        <f t="shared" si="85"/>
        <v>0</v>
      </c>
      <c r="N324" s="2">
        <f t="shared" si="78"/>
        <v>0.32083333333333341</v>
      </c>
      <c r="O324" s="9">
        <f t="shared" si="90"/>
        <v>7</v>
      </c>
      <c r="P324" s="9">
        <f t="shared" si="91"/>
        <v>7.7</v>
      </c>
    </row>
    <row r="325" spans="1:16" x14ac:dyDescent="0.35">
      <c r="A325">
        <f t="shared" si="86"/>
        <v>4</v>
      </c>
      <c r="B325">
        <f t="shared" si="87"/>
        <v>2027</v>
      </c>
      <c r="C325">
        <f t="shared" si="88"/>
        <v>1</v>
      </c>
      <c r="D325" t="str">
        <f>VLOOKUP(C325,MOIS,2, FALSE)</f>
        <v>Janvier</v>
      </c>
      <c r="E325" s="6">
        <f t="shared" si="77"/>
        <v>46406</v>
      </c>
      <c r="F325" s="5">
        <f t="shared" si="89"/>
        <v>3</v>
      </c>
      <c r="G325" s="3" t="str">
        <f t="shared" si="79"/>
        <v>Mardi</v>
      </c>
      <c r="H325" s="12">
        <f t="shared" si="80"/>
        <v>0.33333333333333331</v>
      </c>
      <c r="I325" s="12">
        <f t="shared" si="81"/>
        <v>0.5</v>
      </c>
      <c r="J325" s="12">
        <f t="shared" si="82"/>
        <v>0.54166666666666663</v>
      </c>
      <c r="K325" s="12">
        <f t="shared" si="83"/>
        <v>0.6958333333333333</v>
      </c>
      <c r="L325" s="12">
        <f t="shared" si="84"/>
        <v>0</v>
      </c>
      <c r="M325" s="12">
        <f t="shared" si="85"/>
        <v>0</v>
      </c>
      <c r="N325" s="2">
        <f t="shared" si="78"/>
        <v>0.32083333333333341</v>
      </c>
      <c r="O325" s="9">
        <f t="shared" si="90"/>
        <v>7</v>
      </c>
      <c r="P325" s="9">
        <f t="shared" si="91"/>
        <v>7.7</v>
      </c>
    </row>
    <row r="326" spans="1:16" x14ac:dyDescent="0.35">
      <c r="A326">
        <f t="shared" si="86"/>
        <v>4</v>
      </c>
      <c r="B326">
        <f t="shared" si="87"/>
        <v>2027</v>
      </c>
      <c r="C326">
        <f t="shared" si="88"/>
        <v>1</v>
      </c>
      <c r="D326" t="str">
        <f>VLOOKUP(C326,MOIS,2, FALSE)</f>
        <v>Janvier</v>
      </c>
      <c r="E326" s="6">
        <f t="shared" si="77"/>
        <v>46407</v>
      </c>
      <c r="F326" s="5">
        <f t="shared" si="89"/>
        <v>4</v>
      </c>
      <c r="G326" s="3" t="str">
        <f t="shared" si="79"/>
        <v>Mercredi</v>
      </c>
      <c r="H326" s="12">
        <f t="shared" si="80"/>
        <v>0.33333333333333331</v>
      </c>
      <c r="I326" s="12">
        <f t="shared" si="81"/>
        <v>0.5</v>
      </c>
      <c r="J326" s="12">
        <f t="shared" si="82"/>
        <v>0.54166666666666663</v>
      </c>
      <c r="K326" s="12">
        <f t="shared" si="83"/>
        <v>0.6958333333333333</v>
      </c>
      <c r="L326" s="12">
        <f t="shared" si="84"/>
        <v>0</v>
      </c>
      <c r="M326" s="12">
        <f t="shared" si="85"/>
        <v>0</v>
      </c>
      <c r="N326" s="2">
        <f t="shared" si="78"/>
        <v>0.32083333333333341</v>
      </c>
      <c r="O326" s="9">
        <f t="shared" si="90"/>
        <v>7</v>
      </c>
      <c r="P326" s="9">
        <f t="shared" si="91"/>
        <v>7.7</v>
      </c>
    </row>
    <row r="327" spans="1:16" x14ac:dyDescent="0.35">
      <c r="A327">
        <f t="shared" si="86"/>
        <v>4</v>
      </c>
      <c r="B327">
        <f t="shared" si="87"/>
        <v>2027</v>
      </c>
      <c r="C327">
        <f t="shared" si="88"/>
        <v>1</v>
      </c>
      <c r="D327" t="str">
        <f>VLOOKUP(C327,MOIS,2, FALSE)</f>
        <v>Janvier</v>
      </c>
      <c r="E327" s="6">
        <f t="shared" si="77"/>
        <v>46408</v>
      </c>
      <c r="F327" s="5">
        <f t="shared" si="89"/>
        <v>5</v>
      </c>
      <c r="G327" s="3" t="str">
        <f t="shared" si="79"/>
        <v>Jeudi</v>
      </c>
      <c r="H327" s="12">
        <f t="shared" si="80"/>
        <v>0.33333333333333331</v>
      </c>
      <c r="I327" s="12">
        <f t="shared" si="81"/>
        <v>0.5</v>
      </c>
      <c r="J327" s="12">
        <f t="shared" si="82"/>
        <v>0.54166666666666663</v>
      </c>
      <c r="K327" s="12">
        <f t="shared" si="83"/>
        <v>0.6958333333333333</v>
      </c>
      <c r="L327" s="12">
        <f t="shared" si="84"/>
        <v>0</v>
      </c>
      <c r="M327" s="12">
        <f t="shared" si="85"/>
        <v>0</v>
      </c>
      <c r="N327" s="2">
        <f t="shared" si="78"/>
        <v>0.32083333333333341</v>
      </c>
      <c r="O327" s="9">
        <f t="shared" si="90"/>
        <v>7</v>
      </c>
      <c r="P327" s="9">
        <f t="shared" si="91"/>
        <v>7.7</v>
      </c>
    </row>
    <row r="328" spans="1:16" x14ac:dyDescent="0.35">
      <c r="A328">
        <f t="shared" si="86"/>
        <v>4</v>
      </c>
      <c r="B328">
        <f t="shared" si="87"/>
        <v>2027</v>
      </c>
      <c r="C328">
        <f t="shared" si="88"/>
        <v>1</v>
      </c>
      <c r="D328" t="str">
        <f>VLOOKUP(C328,MOIS,2, FALSE)</f>
        <v>Janvier</v>
      </c>
      <c r="E328" s="6">
        <f t="shared" si="77"/>
        <v>46409</v>
      </c>
      <c r="F328" s="5">
        <f t="shared" si="89"/>
        <v>6</v>
      </c>
      <c r="G328" s="3" t="str">
        <f t="shared" si="79"/>
        <v>Vendredi</v>
      </c>
      <c r="H328" s="12">
        <f t="shared" si="80"/>
        <v>0.33333333333333331</v>
      </c>
      <c r="I328" s="12">
        <f t="shared" si="81"/>
        <v>0.5</v>
      </c>
      <c r="J328" s="12">
        <f t="shared" si="82"/>
        <v>0.54166666666666663</v>
      </c>
      <c r="K328" s="12">
        <f t="shared" si="83"/>
        <v>0.6958333333333333</v>
      </c>
      <c r="L328" s="12">
        <f t="shared" si="84"/>
        <v>0</v>
      </c>
      <c r="M328" s="12">
        <f t="shared" si="85"/>
        <v>0</v>
      </c>
      <c r="N328" s="2">
        <f t="shared" si="78"/>
        <v>0.32083333333333341</v>
      </c>
      <c r="O328" s="9">
        <f t="shared" si="90"/>
        <v>7</v>
      </c>
      <c r="P328" s="9">
        <f t="shared" si="91"/>
        <v>7.7</v>
      </c>
    </row>
    <row r="329" spans="1:16" x14ac:dyDescent="0.35">
      <c r="A329">
        <f t="shared" si="86"/>
        <v>4</v>
      </c>
      <c r="B329">
        <f t="shared" si="87"/>
        <v>2027</v>
      </c>
      <c r="C329">
        <f t="shared" si="88"/>
        <v>1</v>
      </c>
      <c r="D329" t="str">
        <f>VLOOKUP(C329,MOIS,2, FALSE)</f>
        <v>Janvier</v>
      </c>
      <c r="E329" s="6">
        <f t="shared" si="77"/>
        <v>46410</v>
      </c>
      <c r="F329" s="5">
        <f t="shared" si="89"/>
        <v>7</v>
      </c>
      <c r="G329" s="3" t="str">
        <f t="shared" si="79"/>
        <v>Samedi</v>
      </c>
      <c r="H329" s="12">
        <f t="shared" si="80"/>
        <v>0</v>
      </c>
      <c r="I329" s="12">
        <f t="shared" si="81"/>
        <v>0</v>
      </c>
      <c r="J329" s="12">
        <f t="shared" si="82"/>
        <v>0</v>
      </c>
      <c r="K329" s="12">
        <f t="shared" si="83"/>
        <v>0</v>
      </c>
      <c r="L329" s="12">
        <f t="shared" si="84"/>
        <v>0</v>
      </c>
      <c r="M329" s="12">
        <f t="shared" si="85"/>
        <v>0</v>
      </c>
      <c r="N329" s="2">
        <f t="shared" si="78"/>
        <v>0</v>
      </c>
      <c r="O329" s="9">
        <f t="shared" si="90"/>
        <v>0</v>
      </c>
      <c r="P329" s="9">
        <f t="shared" si="91"/>
        <v>0</v>
      </c>
    </row>
    <row r="330" spans="1:16" x14ac:dyDescent="0.35">
      <c r="A330">
        <f t="shared" si="86"/>
        <v>5</v>
      </c>
      <c r="B330">
        <f t="shared" si="87"/>
        <v>2027</v>
      </c>
      <c r="C330">
        <f t="shared" si="88"/>
        <v>1</v>
      </c>
      <c r="D330" t="str">
        <f>VLOOKUP(C330,MOIS,2, FALSE)</f>
        <v>Janvier</v>
      </c>
      <c r="E330" s="6">
        <f t="shared" si="77"/>
        <v>46411</v>
      </c>
      <c r="F330" s="5">
        <f t="shared" si="89"/>
        <v>1</v>
      </c>
      <c r="G330" s="3" t="str">
        <f t="shared" si="79"/>
        <v>Dimanche</v>
      </c>
      <c r="H330" s="12">
        <f t="shared" si="80"/>
        <v>0</v>
      </c>
      <c r="I330" s="12">
        <f t="shared" si="81"/>
        <v>0</v>
      </c>
      <c r="J330" s="12">
        <f t="shared" si="82"/>
        <v>0</v>
      </c>
      <c r="K330" s="12">
        <f t="shared" si="83"/>
        <v>0</v>
      </c>
      <c r="L330" s="12">
        <f t="shared" si="84"/>
        <v>0</v>
      </c>
      <c r="M330" s="12">
        <f t="shared" si="85"/>
        <v>0</v>
      </c>
      <c r="N330" s="2">
        <f t="shared" si="78"/>
        <v>0</v>
      </c>
      <c r="O330" s="9">
        <f t="shared" si="90"/>
        <v>0</v>
      </c>
      <c r="P330" s="9">
        <f t="shared" si="91"/>
        <v>0</v>
      </c>
    </row>
    <row r="331" spans="1:16" x14ac:dyDescent="0.35">
      <c r="A331">
        <f t="shared" si="86"/>
        <v>5</v>
      </c>
      <c r="B331">
        <f t="shared" si="87"/>
        <v>2027</v>
      </c>
      <c r="C331">
        <f t="shared" si="88"/>
        <v>1</v>
      </c>
      <c r="D331" t="str">
        <f>VLOOKUP(C331,MOIS,2, FALSE)</f>
        <v>Janvier</v>
      </c>
      <c r="E331" s="6">
        <f t="shared" si="77"/>
        <v>46412</v>
      </c>
      <c r="F331" s="5">
        <f t="shared" si="89"/>
        <v>2</v>
      </c>
      <c r="G331" s="3" t="str">
        <f t="shared" si="79"/>
        <v>Lundi</v>
      </c>
      <c r="H331" s="12">
        <f t="shared" si="80"/>
        <v>0.33333333333333331</v>
      </c>
      <c r="I331" s="12">
        <f t="shared" si="81"/>
        <v>0.5</v>
      </c>
      <c r="J331" s="12">
        <f t="shared" si="82"/>
        <v>0.54166666666666663</v>
      </c>
      <c r="K331" s="12">
        <f t="shared" si="83"/>
        <v>0.6958333333333333</v>
      </c>
      <c r="L331" s="12">
        <f t="shared" si="84"/>
        <v>0</v>
      </c>
      <c r="M331" s="12">
        <f t="shared" si="85"/>
        <v>0</v>
      </c>
      <c r="N331" s="2">
        <f t="shared" si="78"/>
        <v>0.32083333333333341</v>
      </c>
      <c r="O331" s="9">
        <f t="shared" si="90"/>
        <v>7</v>
      </c>
      <c r="P331" s="9">
        <f t="shared" si="91"/>
        <v>7.7</v>
      </c>
    </row>
    <row r="332" spans="1:16" x14ac:dyDescent="0.35">
      <c r="A332">
        <f t="shared" si="86"/>
        <v>5</v>
      </c>
      <c r="B332">
        <f t="shared" si="87"/>
        <v>2027</v>
      </c>
      <c r="C332">
        <f t="shared" si="88"/>
        <v>1</v>
      </c>
      <c r="D332" t="str">
        <f>VLOOKUP(C332,MOIS,2, FALSE)</f>
        <v>Janvier</v>
      </c>
      <c r="E332" s="6">
        <f t="shared" si="77"/>
        <v>46413</v>
      </c>
      <c r="F332" s="5">
        <f t="shared" si="89"/>
        <v>3</v>
      </c>
      <c r="G332" s="3" t="str">
        <f t="shared" si="79"/>
        <v>Mardi</v>
      </c>
      <c r="H332" s="12">
        <f t="shared" si="80"/>
        <v>0.33333333333333331</v>
      </c>
      <c r="I332" s="12">
        <f t="shared" si="81"/>
        <v>0.5</v>
      </c>
      <c r="J332" s="12">
        <f t="shared" si="82"/>
        <v>0.54166666666666663</v>
      </c>
      <c r="K332" s="12">
        <f t="shared" si="83"/>
        <v>0.6958333333333333</v>
      </c>
      <c r="L332" s="12">
        <f t="shared" si="84"/>
        <v>0</v>
      </c>
      <c r="M332" s="12">
        <f t="shared" si="85"/>
        <v>0</v>
      </c>
      <c r="N332" s="2">
        <f t="shared" si="78"/>
        <v>0.32083333333333341</v>
      </c>
      <c r="O332" s="9">
        <f t="shared" si="90"/>
        <v>7</v>
      </c>
      <c r="P332" s="9">
        <f t="shared" si="91"/>
        <v>7.7</v>
      </c>
    </row>
    <row r="333" spans="1:16" x14ac:dyDescent="0.35">
      <c r="A333">
        <f t="shared" si="86"/>
        <v>5</v>
      </c>
      <c r="B333">
        <f t="shared" si="87"/>
        <v>2027</v>
      </c>
      <c r="C333">
        <f t="shared" si="88"/>
        <v>1</v>
      </c>
      <c r="D333" t="str">
        <f>VLOOKUP(C333,MOIS,2, FALSE)</f>
        <v>Janvier</v>
      </c>
      <c r="E333" s="6">
        <f t="shared" si="77"/>
        <v>46414</v>
      </c>
      <c r="F333" s="5">
        <f t="shared" si="89"/>
        <v>4</v>
      </c>
      <c r="G333" s="3" t="str">
        <f t="shared" si="79"/>
        <v>Mercredi</v>
      </c>
      <c r="H333" s="12">
        <f t="shared" si="80"/>
        <v>0.33333333333333331</v>
      </c>
      <c r="I333" s="12">
        <f t="shared" si="81"/>
        <v>0.5</v>
      </c>
      <c r="J333" s="12">
        <f t="shared" si="82"/>
        <v>0.54166666666666663</v>
      </c>
      <c r="K333" s="12">
        <f t="shared" si="83"/>
        <v>0.6958333333333333</v>
      </c>
      <c r="L333" s="12">
        <f t="shared" si="84"/>
        <v>0</v>
      </c>
      <c r="M333" s="12">
        <f t="shared" si="85"/>
        <v>0</v>
      </c>
      <c r="N333" s="2">
        <f t="shared" si="78"/>
        <v>0.32083333333333341</v>
      </c>
      <c r="O333" s="9">
        <f t="shared" si="90"/>
        <v>7</v>
      </c>
      <c r="P333" s="9">
        <f t="shared" si="91"/>
        <v>7.7</v>
      </c>
    </row>
    <row r="334" spans="1:16" x14ac:dyDescent="0.35">
      <c r="A334">
        <f t="shared" si="86"/>
        <v>5</v>
      </c>
      <c r="B334">
        <f t="shared" si="87"/>
        <v>2027</v>
      </c>
      <c r="C334">
        <f t="shared" si="88"/>
        <v>1</v>
      </c>
      <c r="D334" t="str">
        <f>VLOOKUP(C334,MOIS,2, FALSE)</f>
        <v>Janvier</v>
      </c>
      <c r="E334" s="6">
        <f t="shared" si="77"/>
        <v>46415</v>
      </c>
      <c r="F334" s="5">
        <f t="shared" si="89"/>
        <v>5</v>
      </c>
      <c r="G334" s="3" t="str">
        <f t="shared" si="79"/>
        <v>Jeudi</v>
      </c>
      <c r="H334" s="12">
        <f t="shared" si="80"/>
        <v>0.33333333333333331</v>
      </c>
      <c r="I334" s="12">
        <f t="shared" si="81"/>
        <v>0.5</v>
      </c>
      <c r="J334" s="12">
        <f t="shared" si="82"/>
        <v>0.54166666666666663</v>
      </c>
      <c r="K334" s="12">
        <f t="shared" si="83"/>
        <v>0.6958333333333333</v>
      </c>
      <c r="L334" s="12">
        <f t="shared" si="84"/>
        <v>0</v>
      </c>
      <c r="M334" s="12">
        <f t="shared" si="85"/>
        <v>0</v>
      </c>
      <c r="N334" s="2">
        <f t="shared" si="78"/>
        <v>0.32083333333333341</v>
      </c>
      <c r="O334" s="9">
        <f t="shared" si="90"/>
        <v>7</v>
      </c>
      <c r="P334" s="9">
        <f t="shared" si="91"/>
        <v>7.7</v>
      </c>
    </row>
    <row r="335" spans="1:16" x14ac:dyDescent="0.35">
      <c r="A335">
        <f t="shared" si="86"/>
        <v>5</v>
      </c>
      <c r="B335">
        <f t="shared" si="87"/>
        <v>2027</v>
      </c>
      <c r="C335">
        <f t="shared" si="88"/>
        <v>1</v>
      </c>
      <c r="D335" t="str">
        <f>VLOOKUP(C335,MOIS,2, FALSE)</f>
        <v>Janvier</v>
      </c>
      <c r="E335" s="6">
        <f t="shared" si="77"/>
        <v>46416</v>
      </c>
      <c r="F335" s="5">
        <f t="shared" si="89"/>
        <v>6</v>
      </c>
      <c r="G335" s="3" t="str">
        <f t="shared" si="79"/>
        <v>Vendredi</v>
      </c>
      <c r="H335" s="12">
        <f t="shared" si="80"/>
        <v>0.33333333333333331</v>
      </c>
      <c r="I335" s="12">
        <f t="shared" si="81"/>
        <v>0.5</v>
      </c>
      <c r="J335" s="12">
        <f t="shared" si="82"/>
        <v>0.54166666666666663</v>
      </c>
      <c r="K335" s="12">
        <f t="shared" si="83"/>
        <v>0.6958333333333333</v>
      </c>
      <c r="L335" s="12">
        <f t="shared" si="84"/>
        <v>0</v>
      </c>
      <c r="M335" s="12">
        <f t="shared" si="85"/>
        <v>0</v>
      </c>
      <c r="N335" s="2">
        <f t="shared" si="78"/>
        <v>0.32083333333333341</v>
      </c>
      <c r="O335" s="9">
        <f t="shared" si="90"/>
        <v>7</v>
      </c>
      <c r="P335" s="9">
        <f t="shared" si="91"/>
        <v>7.7</v>
      </c>
    </row>
    <row r="336" spans="1:16" x14ac:dyDescent="0.35">
      <c r="A336">
        <f t="shared" si="86"/>
        <v>5</v>
      </c>
      <c r="B336">
        <f t="shared" si="87"/>
        <v>2027</v>
      </c>
      <c r="C336">
        <f t="shared" si="88"/>
        <v>1</v>
      </c>
      <c r="D336" t="str">
        <f>VLOOKUP(C336,MOIS,2, FALSE)</f>
        <v>Janvier</v>
      </c>
      <c r="E336" s="6">
        <f t="shared" si="77"/>
        <v>46417</v>
      </c>
      <c r="F336" s="5">
        <f t="shared" si="89"/>
        <v>7</v>
      </c>
      <c r="G336" s="3" t="str">
        <f t="shared" si="79"/>
        <v>Samedi</v>
      </c>
      <c r="H336" s="12">
        <f t="shared" si="80"/>
        <v>0</v>
      </c>
      <c r="I336" s="12">
        <f t="shared" si="81"/>
        <v>0</v>
      </c>
      <c r="J336" s="12">
        <f t="shared" si="82"/>
        <v>0</v>
      </c>
      <c r="K336" s="12">
        <f t="shared" si="83"/>
        <v>0</v>
      </c>
      <c r="L336" s="12">
        <f t="shared" si="84"/>
        <v>0</v>
      </c>
      <c r="M336" s="12">
        <f t="shared" si="85"/>
        <v>0</v>
      </c>
      <c r="N336" s="2">
        <f t="shared" si="78"/>
        <v>0</v>
      </c>
      <c r="O336" s="9">
        <f t="shared" si="90"/>
        <v>0</v>
      </c>
      <c r="P336" s="9">
        <f t="shared" si="91"/>
        <v>0</v>
      </c>
    </row>
    <row r="337" spans="1:16" x14ac:dyDescent="0.35">
      <c r="A337">
        <f t="shared" si="86"/>
        <v>6</v>
      </c>
      <c r="B337">
        <f t="shared" si="87"/>
        <v>2027</v>
      </c>
      <c r="C337">
        <f t="shared" si="88"/>
        <v>1</v>
      </c>
      <c r="D337" t="str">
        <f>VLOOKUP(C337,MOIS,2, FALSE)</f>
        <v>Janvier</v>
      </c>
      <c r="E337" s="6">
        <f t="shared" si="77"/>
        <v>46418</v>
      </c>
      <c r="F337" s="5">
        <f t="shared" si="89"/>
        <v>1</v>
      </c>
      <c r="G337" s="3" t="str">
        <f t="shared" si="79"/>
        <v>Dimanche</v>
      </c>
      <c r="H337" s="12">
        <f t="shared" si="80"/>
        <v>0</v>
      </c>
      <c r="I337" s="12">
        <f t="shared" si="81"/>
        <v>0</v>
      </c>
      <c r="J337" s="12">
        <f t="shared" si="82"/>
        <v>0</v>
      </c>
      <c r="K337" s="12">
        <f t="shared" si="83"/>
        <v>0</v>
      </c>
      <c r="L337" s="12">
        <f t="shared" si="84"/>
        <v>0</v>
      </c>
      <c r="M337" s="12">
        <f t="shared" si="85"/>
        <v>0</v>
      </c>
      <c r="N337" s="2">
        <f t="shared" si="78"/>
        <v>0</v>
      </c>
      <c r="O337" s="9">
        <f t="shared" si="90"/>
        <v>0</v>
      </c>
      <c r="P337" s="9">
        <f t="shared" si="91"/>
        <v>0</v>
      </c>
    </row>
    <row r="338" spans="1:16" x14ac:dyDescent="0.35">
      <c r="A338">
        <f t="shared" si="86"/>
        <v>6</v>
      </c>
      <c r="B338">
        <f t="shared" si="87"/>
        <v>2027</v>
      </c>
      <c r="C338">
        <f t="shared" si="88"/>
        <v>2</v>
      </c>
      <c r="D338" t="str">
        <f>VLOOKUP(C338,MOIS,2, FALSE)</f>
        <v>Février</v>
      </c>
      <c r="E338" s="6">
        <f t="shared" si="77"/>
        <v>46419</v>
      </c>
      <c r="F338" s="5">
        <f t="shared" si="89"/>
        <v>2</v>
      </c>
      <c r="G338" s="3" t="str">
        <f t="shared" si="79"/>
        <v>Lundi</v>
      </c>
      <c r="H338" s="12">
        <f t="shared" si="80"/>
        <v>0.33333333333333331</v>
      </c>
      <c r="I338" s="12">
        <f t="shared" si="81"/>
        <v>0.5</v>
      </c>
      <c r="J338" s="12">
        <f t="shared" si="82"/>
        <v>0.54166666666666663</v>
      </c>
      <c r="K338" s="12">
        <f t="shared" si="83"/>
        <v>0.6958333333333333</v>
      </c>
      <c r="L338" s="12">
        <f t="shared" si="84"/>
        <v>0</v>
      </c>
      <c r="M338" s="12">
        <f t="shared" si="85"/>
        <v>0</v>
      </c>
      <c r="N338" s="2">
        <f t="shared" si="78"/>
        <v>0.32083333333333341</v>
      </c>
      <c r="O338" s="9">
        <f t="shared" si="90"/>
        <v>7</v>
      </c>
      <c r="P338" s="9">
        <f t="shared" si="91"/>
        <v>7.7</v>
      </c>
    </row>
    <row r="339" spans="1:16" x14ac:dyDescent="0.35">
      <c r="A339">
        <f t="shared" si="86"/>
        <v>6</v>
      </c>
      <c r="B339">
        <f t="shared" si="87"/>
        <v>2027</v>
      </c>
      <c r="C339">
        <f t="shared" si="88"/>
        <v>2</v>
      </c>
      <c r="D339" t="str">
        <f>VLOOKUP(C339,MOIS,2, FALSE)</f>
        <v>Février</v>
      </c>
      <c r="E339" s="6">
        <f t="shared" si="77"/>
        <v>46420</v>
      </c>
      <c r="F339" s="5">
        <f t="shared" si="89"/>
        <v>3</v>
      </c>
      <c r="G339" s="3" t="str">
        <f t="shared" si="79"/>
        <v>Mardi</v>
      </c>
      <c r="H339" s="12">
        <f t="shared" si="80"/>
        <v>0.33333333333333331</v>
      </c>
      <c r="I339" s="12">
        <f t="shared" si="81"/>
        <v>0.5</v>
      </c>
      <c r="J339" s="12">
        <f t="shared" si="82"/>
        <v>0.54166666666666663</v>
      </c>
      <c r="K339" s="12">
        <f t="shared" si="83"/>
        <v>0.6958333333333333</v>
      </c>
      <c r="L339" s="12">
        <f t="shared" si="84"/>
        <v>0</v>
      </c>
      <c r="M339" s="12">
        <f t="shared" si="85"/>
        <v>0</v>
      </c>
      <c r="N339" s="2">
        <f t="shared" si="78"/>
        <v>0.32083333333333341</v>
      </c>
      <c r="O339" s="9">
        <f t="shared" si="90"/>
        <v>7</v>
      </c>
      <c r="P339" s="9">
        <f t="shared" si="91"/>
        <v>7.7</v>
      </c>
    </row>
    <row r="340" spans="1:16" x14ac:dyDescent="0.35">
      <c r="A340">
        <f t="shared" si="86"/>
        <v>6</v>
      </c>
      <c r="B340">
        <f t="shared" si="87"/>
        <v>2027</v>
      </c>
      <c r="C340">
        <f t="shared" si="88"/>
        <v>2</v>
      </c>
      <c r="D340" t="str">
        <f>VLOOKUP(C340,MOIS,2, FALSE)</f>
        <v>Février</v>
      </c>
      <c r="E340" s="6">
        <f t="shared" si="77"/>
        <v>46421</v>
      </c>
      <c r="F340" s="5">
        <f t="shared" si="89"/>
        <v>4</v>
      </c>
      <c r="G340" s="3" t="str">
        <f t="shared" si="79"/>
        <v>Mercredi</v>
      </c>
      <c r="H340" s="12">
        <f t="shared" si="80"/>
        <v>0.33333333333333331</v>
      </c>
      <c r="I340" s="12">
        <f t="shared" si="81"/>
        <v>0.5</v>
      </c>
      <c r="J340" s="12">
        <f t="shared" si="82"/>
        <v>0.54166666666666663</v>
      </c>
      <c r="K340" s="12">
        <f t="shared" si="83"/>
        <v>0.6958333333333333</v>
      </c>
      <c r="L340" s="12">
        <f t="shared" si="84"/>
        <v>0</v>
      </c>
      <c r="M340" s="12">
        <f t="shared" si="85"/>
        <v>0</v>
      </c>
      <c r="N340" s="2">
        <f t="shared" si="78"/>
        <v>0.32083333333333341</v>
      </c>
      <c r="O340" s="9">
        <f t="shared" si="90"/>
        <v>7</v>
      </c>
      <c r="P340" s="9">
        <f t="shared" si="91"/>
        <v>7.7</v>
      </c>
    </row>
    <row r="341" spans="1:16" x14ac:dyDescent="0.35">
      <c r="A341">
        <f t="shared" si="86"/>
        <v>6</v>
      </c>
      <c r="B341">
        <f t="shared" si="87"/>
        <v>2027</v>
      </c>
      <c r="C341">
        <f t="shared" si="88"/>
        <v>2</v>
      </c>
      <c r="D341" t="str">
        <f>VLOOKUP(C341,MOIS,2, FALSE)</f>
        <v>Février</v>
      </c>
      <c r="E341" s="6">
        <f t="shared" si="77"/>
        <v>46422</v>
      </c>
      <c r="F341" s="5">
        <f t="shared" si="89"/>
        <v>5</v>
      </c>
      <c r="G341" s="3" t="str">
        <f t="shared" si="79"/>
        <v>Jeudi</v>
      </c>
      <c r="H341" s="12">
        <f t="shared" si="80"/>
        <v>0.33333333333333331</v>
      </c>
      <c r="I341" s="12">
        <f t="shared" si="81"/>
        <v>0.5</v>
      </c>
      <c r="J341" s="12">
        <f t="shared" si="82"/>
        <v>0.54166666666666663</v>
      </c>
      <c r="K341" s="12">
        <f t="shared" si="83"/>
        <v>0.6958333333333333</v>
      </c>
      <c r="L341" s="12">
        <f t="shared" si="84"/>
        <v>0</v>
      </c>
      <c r="M341" s="12">
        <f t="shared" si="85"/>
        <v>0</v>
      </c>
      <c r="N341" s="2">
        <f t="shared" si="78"/>
        <v>0.32083333333333341</v>
      </c>
      <c r="O341" s="9">
        <f t="shared" si="90"/>
        <v>7</v>
      </c>
      <c r="P341" s="9">
        <f t="shared" si="91"/>
        <v>7.7</v>
      </c>
    </row>
    <row r="342" spans="1:16" x14ac:dyDescent="0.35">
      <c r="A342">
        <f t="shared" si="86"/>
        <v>6</v>
      </c>
      <c r="B342">
        <f t="shared" si="87"/>
        <v>2027</v>
      </c>
      <c r="C342">
        <f t="shared" si="88"/>
        <v>2</v>
      </c>
      <c r="D342" t="str">
        <f>VLOOKUP(C342,MOIS,2, FALSE)</f>
        <v>Février</v>
      </c>
      <c r="E342" s="6">
        <f t="shared" si="77"/>
        <v>46423</v>
      </c>
      <c r="F342" s="5">
        <f t="shared" si="89"/>
        <v>6</v>
      </c>
      <c r="G342" s="3" t="str">
        <f t="shared" si="79"/>
        <v>Vendredi</v>
      </c>
      <c r="H342" s="12">
        <f t="shared" si="80"/>
        <v>0.33333333333333331</v>
      </c>
      <c r="I342" s="12">
        <f t="shared" si="81"/>
        <v>0.5</v>
      </c>
      <c r="J342" s="12">
        <f t="shared" si="82"/>
        <v>0.54166666666666663</v>
      </c>
      <c r="K342" s="12">
        <f t="shared" si="83"/>
        <v>0.6958333333333333</v>
      </c>
      <c r="L342" s="12">
        <f t="shared" si="84"/>
        <v>0</v>
      </c>
      <c r="M342" s="12">
        <f t="shared" si="85"/>
        <v>0</v>
      </c>
      <c r="N342" s="2">
        <f t="shared" si="78"/>
        <v>0.32083333333333341</v>
      </c>
      <c r="O342" s="9">
        <f t="shared" si="90"/>
        <v>7</v>
      </c>
      <c r="P342" s="9">
        <f t="shared" si="91"/>
        <v>7.7</v>
      </c>
    </row>
    <row r="343" spans="1:16" x14ac:dyDescent="0.35">
      <c r="A343">
        <f t="shared" si="86"/>
        <v>6</v>
      </c>
      <c r="B343">
        <f t="shared" si="87"/>
        <v>2027</v>
      </c>
      <c r="C343">
        <f t="shared" si="88"/>
        <v>2</v>
      </c>
      <c r="D343" t="str">
        <f>VLOOKUP(C343,MOIS,2, FALSE)</f>
        <v>Février</v>
      </c>
      <c r="E343" s="6">
        <f t="shared" si="77"/>
        <v>46424</v>
      </c>
      <c r="F343" s="5">
        <f t="shared" si="89"/>
        <v>7</v>
      </c>
      <c r="G343" s="3" t="str">
        <f t="shared" si="79"/>
        <v>Samedi</v>
      </c>
      <c r="H343" s="12">
        <f t="shared" si="80"/>
        <v>0</v>
      </c>
      <c r="I343" s="12">
        <f t="shared" si="81"/>
        <v>0</v>
      </c>
      <c r="J343" s="12">
        <f t="shared" si="82"/>
        <v>0</v>
      </c>
      <c r="K343" s="12">
        <f t="shared" si="83"/>
        <v>0</v>
      </c>
      <c r="L343" s="12">
        <f t="shared" si="84"/>
        <v>0</v>
      </c>
      <c r="M343" s="12">
        <f t="shared" si="85"/>
        <v>0</v>
      </c>
      <c r="N343" s="2">
        <f t="shared" si="78"/>
        <v>0</v>
      </c>
      <c r="O343" s="9">
        <f t="shared" si="90"/>
        <v>0</v>
      </c>
      <c r="P343" s="9">
        <f t="shared" si="91"/>
        <v>0</v>
      </c>
    </row>
    <row r="344" spans="1:16" x14ac:dyDescent="0.35">
      <c r="A344">
        <f t="shared" si="86"/>
        <v>7</v>
      </c>
      <c r="B344">
        <f t="shared" si="87"/>
        <v>2027</v>
      </c>
      <c r="C344">
        <f t="shared" si="88"/>
        <v>2</v>
      </c>
      <c r="D344" t="str">
        <f>VLOOKUP(C344,MOIS,2, FALSE)</f>
        <v>Février</v>
      </c>
      <c r="E344" s="6">
        <f t="shared" si="77"/>
        <v>46425</v>
      </c>
      <c r="F344" s="5">
        <f t="shared" si="89"/>
        <v>1</v>
      </c>
      <c r="G344" s="3" t="str">
        <f t="shared" si="79"/>
        <v>Dimanche</v>
      </c>
      <c r="H344" s="12">
        <f t="shared" si="80"/>
        <v>0</v>
      </c>
      <c r="I344" s="12">
        <f t="shared" si="81"/>
        <v>0</v>
      </c>
      <c r="J344" s="12">
        <f t="shared" si="82"/>
        <v>0</v>
      </c>
      <c r="K344" s="12">
        <f t="shared" si="83"/>
        <v>0</v>
      </c>
      <c r="L344" s="12">
        <f t="shared" si="84"/>
        <v>0</v>
      </c>
      <c r="M344" s="12">
        <f t="shared" si="85"/>
        <v>0</v>
      </c>
      <c r="N344" s="2">
        <f t="shared" si="78"/>
        <v>0</v>
      </c>
      <c r="O344" s="9">
        <f t="shared" si="90"/>
        <v>0</v>
      </c>
      <c r="P344" s="9">
        <f t="shared" si="91"/>
        <v>0</v>
      </c>
    </row>
    <row r="345" spans="1:16" x14ac:dyDescent="0.35">
      <c r="A345">
        <f t="shared" si="86"/>
        <v>7</v>
      </c>
      <c r="B345">
        <f t="shared" si="87"/>
        <v>2027</v>
      </c>
      <c r="C345">
        <f t="shared" si="88"/>
        <v>2</v>
      </c>
      <c r="D345" t="str">
        <f>VLOOKUP(C345,MOIS,2, FALSE)</f>
        <v>Février</v>
      </c>
      <c r="E345" s="6">
        <f t="shared" si="77"/>
        <v>46426</v>
      </c>
      <c r="F345" s="5">
        <f t="shared" si="89"/>
        <v>2</v>
      </c>
      <c r="G345" s="3" t="str">
        <f t="shared" si="79"/>
        <v>Lundi</v>
      </c>
      <c r="H345" s="12">
        <f t="shared" si="80"/>
        <v>0.33333333333333331</v>
      </c>
      <c r="I345" s="12">
        <f t="shared" si="81"/>
        <v>0.5</v>
      </c>
      <c r="J345" s="12">
        <f t="shared" si="82"/>
        <v>0.54166666666666663</v>
      </c>
      <c r="K345" s="12">
        <f t="shared" si="83"/>
        <v>0.6958333333333333</v>
      </c>
      <c r="L345" s="12">
        <f t="shared" si="84"/>
        <v>0</v>
      </c>
      <c r="M345" s="12">
        <f t="shared" si="85"/>
        <v>0</v>
      </c>
      <c r="N345" s="2">
        <f t="shared" si="78"/>
        <v>0.32083333333333341</v>
      </c>
      <c r="O345" s="9">
        <f t="shared" si="90"/>
        <v>7</v>
      </c>
      <c r="P345" s="9">
        <f t="shared" si="91"/>
        <v>7.7</v>
      </c>
    </row>
    <row r="346" spans="1:16" x14ac:dyDescent="0.35">
      <c r="A346">
        <f t="shared" si="86"/>
        <v>7</v>
      </c>
      <c r="B346">
        <f t="shared" si="87"/>
        <v>2027</v>
      </c>
      <c r="C346">
        <f t="shared" si="88"/>
        <v>2</v>
      </c>
      <c r="D346" t="str">
        <f>VLOOKUP(C346,MOIS,2, FALSE)</f>
        <v>Février</v>
      </c>
      <c r="E346" s="6">
        <f t="shared" si="77"/>
        <v>46427</v>
      </c>
      <c r="F346" s="5">
        <f t="shared" si="89"/>
        <v>3</v>
      </c>
      <c r="G346" s="3" t="str">
        <f t="shared" si="79"/>
        <v>Mardi</v>
      </c>
      <c r="H346" s="12">
        <f t="shared" si="80"/>
        <v>0.33333333333333331</v>
      </c>
      <c r="I346" s="12">
        <f t="shared" si="81"/>
        <v>0.5</v>
      </c>
      <c r="J346" s="12">
        <f t="shared" si="82"/>
        <v>0.54166666666666663</v>
      </c>
      <c r="K346" s="12">
        <f t="shared" si="83"/>
        <v>0.6958333333333333</v>
      </c>
      <c r="L346" s="12">
        <f t="shared" si="84"/>
        <v>0</v>
      </c>
      <c r="M346" s="12">
        <f t="shared" si="85"/>
        <v>0</v>
      </c>
      <c r="N346" s="2">
        <f t="shared" si="78"/>
        <v>0.32083333333333341</v>
      </c>
      <c r="O346" s="9">
        <f t="shared" si="90"/>
        <v>7</v>
      </c>
      <c r="P346" s="9">
        <f t="shared" si="91"/>
        <v>7.7</v>
      </c>
    </row>
    <row r="347" spans="1:16" x14ac:dyDescent="0.35">
      <c r="A347">
        <f t="shared" si="86"/>
        <v>7</v>
      </c>
      <c r="B347">
        <f t="shared" si="87"/>
        <v>2027</v>
      </c>
      <c r="C347">
        <f t="shared" si="88"/>
        <v>2</v>
      </c>
      <c r="D347" t="str">
        <f>VLOOKUP(C347,MOIS,2, FALSE)</f>
        <v>Février</v>
      </c>
      <c r="E347" s="6">
        <f t="shared" si="77"/>
        <v>46428</v>
      </c>
      <c r="F347" s="5">
        <f t="shared" si="89"/>
        <v>4</v>
      </c>
      <c r="G347" s="3" t="str">
        <f t="shared" si="79"/>
        <v>Mercredi</v>
      </c>
      <c r="H347" s="12">
        <f t="shared" si="80"/>
        <v>0.33333333333333331</v>
      </c>
      <c r="I347" s="12">
        <f t="shared" si="81"/>
        <v>0.5</v>
      </c>
      <c r="J347" s="12">
        <f t="shared" si="82"/>
        <v>0.54166666666666663</v>
      </c>
      <c r="K347" s="12">
        <f t="shared" si="83"/>
        <v>0.6958333333333333</v>
      </c>
      <c r="L347" s="12">
        <f t="shared" si="84"/>
        <v>0</v>
      </c>
      <c r="M347" s="12">
        <f t="shared" si="85"/>
        <v>0</v>
      </c>
      <c r="N347" s="2">
        <f t="shared" si="78"/>
        <v>0.32083333333333341</v>
      </c>
      <c r="O347" s="9">
        <f t="shared" si="90"/>
        <v>7</v>
      </c>
      <c r="P347" s="9">
        <f t="shared" si="91"/>
        <v>7.7</v>
      </c>
    </row>
    <row r="348" spans="1:16" x14ac:dyDescent="0.35">
      <c r="A348">
        <f t="shared" si="86"/>
        <v>7</v>
      </c>
      <c r="B348">
        <f t="shared" si="87"/>
        <v>2027</v>
      </c>
      <c r="C348">
        <f t="shared" si="88"/>
        <v>2</v>
      </c>
      <c r="D348" t="str">
        <f>VLOOKUP(C348,MOIS,2, FALSE)</f>
        <v>Février</v>
      </c>
      <c r="E348" s="6">
        <f t="shared" si="77"/>
        <v>46429</v>
      </c>
      <c r="F348" s="5">
        <f t="shared" si="89"/>
        <v>5</v>
      </c>
      <c r="G348" s="3" t="str">
        <f t="shared" si="79"/>
        <v>Jeudi</v>
      </c>
      <c r="H348" s="12">
        <f t="shared" si="80"/>
        <v>0.33333333333333331</v>
      </c>
      <c r="I348" s="12">
        <f t="shared" si="81"/>
        <v>0.5</v>
      </c>
      <c r="J348" s="12">
        <f t="shared" si="82"/>
        <v>0.54166666666666663</v>
      </c>
      <c r="K348" s="12">
        <f t="shared" si="83"/>
        <v>0.6958333333333333</v>
      </c>
      <c r="L348" s="12">
        <f t="shared" si="84"/>
        <v>0</v>
      </c>
      <c r="M348" s="12">
        <f t="shared" si="85"/>
        <v>0</v>
      </c>
      <c r="N348" s="2">
        <f t="shared" si="78"/>
        <v>0.32083333333333341</v>
      </c>
      <c r="O348" s="9">
        <f t="shared" si="90"/>
        <v>7</v>
      </c>
      <c r="P348" s="9">
        <f t="shared" si="91"/>
        <v>7.7</v>
      </c>
    </row>
    <row r="349" spans="1:16" x14ac:dyDescent="0.35">
      <c r="A349">
        <f t="shared" si="86"/>
        <v>7</v>
      </c>
      <c r="B349">
        <f t="shared" si="87"/>
        <v>2027</v>
      </c>
      <c r="C349">
        <f t="shared" si="88"/>
        <v>2</v>
      </c>
      <c r="D349" t="str">
        <f>VLOOKUP(C349,MOIS,2, FALSE)</f>
        <v>Février</v>
      </c>
      <c r="E349" s="6">
        <f t="shared" si="77"/>
        <v>46430</v>
      </c>
      <c r="F349" s="5">
        <f t="shared" si="89"/>
        <v>6</v>
      </c>
      <c r="G349" s="3" t="str">
        <f t="shared" si="79"/>
        <v>Vendredi</v>
      </c>
      <c r="H349" s="12">
        <f t="shared" si="80"/>
        <v>0.33333333333333331</v>
      </c>
      <c r="I349" s="12">
        <f t="shared" si="81"/>
        <v>0.5</v>
      </c>
      <c r="J349" s="12">
        <f t="shared" si="82"/>
        <v>0.54166666666666663</v>
      </c>
      <c r="K349" s="12">
        <f t="shared" si="83"/>
        <v>0.6958333333333333</v>
      </c>
      <c r="L349" s="12">
        <f t="shared" si="84"/>
        <v>0</v>
      </c>
      <c r="M349" s="12">
        <f t="shared" si="85"/>
        <v>0</v>
      </c>
      <c r="N349" s="2">
        <f t="shared" si="78"/>
        <v>0.32083333333333341</v>
      </c>
      <c r="O349" s="9">
        <f t="shared" si="90"/>
        <v>7</v>
      </c>
      <c r="P349" s="9">
        <f t="shared" si="91"/>
        <v>7.7</v>
      </c>
    </row>
    <row r="350" spans="1:16" x14ac:dyDescent="0.35">
      <c r="A350">
        <f t="shared" si="86"/>
        <v>7</v>
      </c>
      <c r="B350">
        <f t="shared" si="87"/>
        <v>2027</v>
      </c>
      <c r="C350">
        <f t="shared" si="88"/>
        <v>2</v>
      </c>
      <c r="D350" t="str">
        <f>VLOOKUP(C350,MOIS,2, FALSE)</f>
        <v>Février</v>
      </c>
      <c r="E350" s="6">
        <f t="shared" si="77"/>
        <v>46431</v>
      </c>
      <c r="F350" s="5">
        <f t="shared" si="89"/>
        <v>7</v>
      </c>
      <c r="G350" s="3" t="str">
        <f t="shared" si="79"/>
        <v>Samedi</v>
      </c>
      <c r="H350" s="12">
        <f t="shared" si="80"/>
        <v>0</v>
      </c>
      <c r="I350" s="12">
        <f t="shared" si="81"/>
        <v>0</v>
      </c>
      <c r="J350" s="12">
        <f t="shared" si="82"/>
        <v>0</v>
      </c>
      <c r="K350" s="12">
        <f t="shared" si="83"/>
        <v>0</v>
      </c>
      <c r="L350" s="12">
        <f t="shared" si="84"/>
        <v>0</v>
      </c>
      <c r="M350" s="12">
        <f t="shared" si="85"/>
        <v>0</v>
      </c>
      <c r="N350" s="2">
        <f t="shared" si="78"/>
        <v>0</v>
      </c>
      <c r="O350" s="9">
        <f t="shared" si="90"/>
        <v>0</v>
      </c>
      <c r="P350" s="9">
        <f t="shared" si="91"/>
        <v>0</v>
      </c>
    </row>
    <row r="351" spans="1:16" x14ac:dyDescent="0.35">
      <c r="A351">
        <f t="shared" si="86"/>
        <v>8</v>
      </c>
      <c r="B351">
        <f t="shared" si="87"/>
        <v>2027</v>
      </c>
      <c r="C351">
        <f t="shared" si="88"/>
        <v>2</v>
      </c>
      <c r="D351" t="str">
        <f>VLOOKUP(C351,MOIS,2, FALSE)</f>
        <v>Février</v>
      </c>
      <c r="E351" s="6">
        <f t="shared" si="77"/>
        <v>46432</v>
      </c>
      <c r="F351" s="5">
        <f t="shared" si="89"/>
        <v>1</v>
      </c>
      <c r="G351" s="3" t="str">
        <f t="shared" si="79"/>
        <v>Dimanche</v>
      </c>
      <c r="H351" s="12">
        <f t="shared" si="80"/>
        <v>0</v>
      </c>
      <c r="I351" s="12">
        <f t="shared" si="81"/>
        <v>0</v>
      </c>
      <c r="J351" s="12">
        <f t="shared" si="82"/>
        <v>0</v>
      </c>
      <c r="K351" s="12">
        <f t="shared" si="83"/>
        <v>0</v>
      </c>
      <c r="L351" s="12">
        <f t="shared" si="84"/>
        <v>0</v>
      </c>
      <c r="M351" s="12">
        <f t="shared" si="85"/>
        <v>0</v>
      </c>
      <c r="N351" s="2">
        <f t="shared" si="78"/>
        <v>0</v>
      </c>
      <c r="O351" s="9">
        <f t="shared" si="90"/>
        <v>0</v>
      </c>
      <c r="P351" s="9">
        <f t="shared" si="91"/>
        <v>0</v>
      </c>
    </row>
    <row r="352" spans="1:16" x14ac:dyDescent="0.35">
      <c r="A352">
        <f t="shared" si="86"/>
        <v>8</v>
      </c>
      <c r="B352">
        <f t="shared" si="87"/>
        <v>2027</v>
      </c>
      <c r="C352">
        <f t="shared" si="88"/>
        <v>2</v>
      </c>
      <c r="D352" t="str">
        <f>VLOOKUP(C352,MOIS,2, FALSE)</f>
        <v>Février</v>
      </c>
      <c r="E352" s="6">
        <f t="shared" si="77"/>
        <v>46433</v>
      </c>
      <c r="F352" s="5">
        <f t="shared" si="89"/>
        <v>2</v>
      </c>
      <c r="G352" s="3" t="str">
        <f t="shared" si="79"/>
        <v>Lundi</v>
      </c>
      <c r="H352" s="12">
        <f t="shared" si="80"/>
        <v>0.33333333333333331</v>
      </c>
      <c r="I352" s="12">
        <f t="shared" si="81"/>
        <v>0.5</v>
      </c>
      <c r="J352" s="12">
        <f t="shared" si="82"/>
        <v>0.54166666666666663</v>
      </c>
      <c r="K352" s="12">
        <f t="shared" si="83"/>
        <v>0.6958333333333333</v>
      </c>
      <c r="L352" s="12">
        <f t="shared" si="84"/>
        <v>0</v>
      </c>
      <c r="M352" s="12">
        <f t="shared" si="85"/>
        <v>0</v>
      </c>
      <c r="N352" s="2">
        <f t="shared" si="78"/>
        <v>0.32083333333333341</v>
      </c>
      <c r="O352" s="9">
        <f t="shared" si="90"/>
        <v>7</v>
      </c>
      <c r="P352" s="9">
        <f t="shared" si="91"/>
        <v>7.7</v>
      </c>
    </row>
    <row r="353" spans="1:16" x14ac:dyDescent="0.35">
      <c r="A353">
        <f t="shared" si="86"/>
        <v>8</v>
      </c>
      <c r="B353">
        <f t="shared" si="87"/>
        <v>2027</v>
      </c>
      <c r="C353">
        <f t="shared" si="88"/>
        <v>2</v>
      </c>
      <c r="D353" t="str">
        <f>VLOOKUP(C353,MOIS,2, FALSE)</f>
        <v>Février</v>
      </c>
      <c r="E353" s="6">
        <f t="shared" si="77"/>
        <v>46434</v>
      </c>
      <c r="F353" s="5">
        <f t="shared" si="89"/>
        <v>3</v>
      </c>
      <c r="G353" s="3" t="str">
        <f t="shared" si="79"/>
        <v>Mardi</v>
      </c>
      <c r="H353" s="12">
        <f t="shared" si="80"/>
        <v>0.33333333333333331</v>
      </c>
      <c r="I353" s="12">
        <f t="shared" si="81"/>
        <v>0.5</v>
      </c>
      <c r="J353" s="12">
        <f t="shared" si="82"/>
        <v>0.54166666666666663</v>
      </c>
      <c r="K353" s="12">
        <f t="shared" si="83"/>
        <v>0.6958333333333333</v>
      </c>
      <c r="L353" s="12">
        <f t="shared" si="84"/>
        <v>0</v>
      </c>
      <c r="M353" s="12">
        <f t="shared" si="85"/>
        <v>0</v>
      </c>
      <c r="N353" s="2">
        <f t="shared" si="78"/>
        <v>0.32083333333333341</v>
      </c>
      <c r="O353" s="9">
        <f t="shared" si="90"/>
        <v>7</v>
      </c>
      <c r="P353" s="9">
        <f t="shared" si="91"/>
        <v>7.7</v>
      </c>
    </row>
    <row r="354" spans="1:16" x14ac:dyDescent="0.35">
      <c r="A354">
        <f t="shared" si="86"/>
        <v>8</v>
      </c>
      <c r="B354">
        <f t="shared" si="87"/>
        <v>2027</v>
      </c>
      <c r="C354">
        <f t="shared" si="88"/>
        <v>2</v>
      </c>
      <c r="D354" t="str">
        <f>VLOOKUP(C354,MOIS,2, FALSE)</f>
        <v>Février</v>
      </c>
      <c r="E354" s="6">
        <f t="shared" si="77"/>
        <v>46435</v>
      </c>
      <c r="F354" s="5">
        <f t="shared" si="89"/>
        <v>4</v>
      </c>
      <c r="G354" s="3" t="str">
        <f t="shared" si="79"/>
        <v>Mercredi</v>
      </c>
      <c r="H354" s="12">
        <f t="shared" si="80"/>
        <v>0.33333333333333331</v>
      </c>
      <c r="I354" s="12">
        <f t="shared" si="81"/>
        <v>0.5</v>
      </c>
      <c r="J354" s="12">
        <f t="shared" si="82"/>
        <v>0.54166666666666663</v>
      </c>
      <c r="K354" s="12">
        <f t="shared" si="83"/>
        <v>0.6958333333333333</v>
      </c>
      <c r="L354" s="12">
        <f t="shared" si="84"/>
        <v>0</v>
      </c>
      <c r="M354" s="12">
        <f t="shared" si="85"/>
        <v>0</v>
      </c>
      <c r="N354" s="2">
        <f t="shared" si="78"/>
        <v>0.32083333333333341</v>
      </c>
      <c r="O354" s="9">
        <f t="shared" si="90"/>
        <v>7</v>
      </c>
      <c r="P354" s="9">
        <f t="shared" si="91"/>
        <v>7.7</v>
      </c>
    </row>
    <row r="355" spans="1:16" x14ac:dyDescent="0.35">
      <c r="A355">
        <f t="shared" si="86"/>
        <v>8</v>
      </c>
      <c r="B355">
        <f t="shared" si="87"/>
        <v>2027</v>
      </c>
      <c r="C355">
        <f t="shared" si="88"/>
        <v>2</v>
      </c>
      <c r="D355" t="str">
        <f>VLOOKUP(C355,MOIS,2, FALSE)</f>
        <v>Février</v>
      </c>
      <c r="E355" s="6">
        <f t="shared" si="77"/>
        <v>46436</v>
      </c>
      <c r="F355" s="5">
        <f t="shared" si="89"/>
        <v>5</v>
      </c>
      <c r="G355" s="3" t="str">
        <f t="shared" si="79"/>
        <v>Jeudi</v>
      </c>
      <c r="H355" s="12">
        <f t="shared" si="80"/>
        <v>0.33333333333333331</v>
      </c>
      <c r="I355" s="12">
        <f t="shared" si="81"/>
        <v>0.5</v>
      </c>
      <c r="J355" s="12">
        <f t="shared" si="82"/>
        <v>0.54166666666666663</v>
      </c>
      <c r="K355" s="12">
        <f t="shared" si="83"/>
        <v>0.6958333333333333</v>
      </c>
      <c r="L355" s="12">
        <f t="shared" si="84"/>
        <v>0</v>
      </c>
      <c r="M355" s="12">
        <f t="shared" si="85"/>
        <v>0</v>
      </c>
      <c r="N355" s="2">
        <f t="shared" si="78"/>
        <v>0.32083333333333341</v>
      </c>
      <c r="O355" s="9">
        <f t="shared" si="90"/>
        <v>7</v>
      </c>
      <c r="P355" s="9">
        <f t="shared" si="91"/>
        <v>7.7</v>
      </c>
    </row>
    <row r="356" spans="1:16" x14ac:dyDescent="0.35">
      <c r="A356">
        <f t="shared" si="86"/>
        <v>8</v>
      </c>
      <c r="B356">
        <f t="shared" si="87"/>
        <v>2027</v>
      </c>
      <c r="C356">
        <f t="shared" si="88"/>
        <v>2</v>
      </c>
      <c r="D356" t="str">
        <f>VLOOKUP(C356,MOIS,2, FALSE)</f>
        <v>Février</v>
      </c>
      <c r="E356" s="6">
        <f t="shared" si="77"/>
        <v>46437</v>
      </c>
      <c r="F356" s="5">
        <f t="shared" si="89"/>
        <v>6</v>
      </c>
      <c r="G356" s="3" t="str">
        <f t="shared" si="79"/>
        <v>Vendredi</v>
      </c>
      <c r="H356" s="12">
        <f t="shared" si="80"/>
        <v>0.33333333333333331</v>
      </c>
      <c r="I356" s="12">
        <f t="shared" si="81"/>
        <v>0.5</v>
      </c>
      <c r="J356" s="12">
        <f t="shared" si="82"/>
        <v>0.54166666666666663</v>
      </c>
      <c r="K356" s="12">
        <f t="shared" si="83"/>
        <v>0.6958333333333333</v>
      </c>
      <c r="L356" s="12">
        <f t="shared" si="84"/>
        <v>0</v>
      </c>
      <c r="M356" s="12">
        <f t="shared" si="85"/>
        <v>0</v>
      </c>
      <c r="N356" s="2">
        <f t="shared" si="78"/>
        <v>0.32083333333333341</v>
      </c>
      <c r="O356" s="9">
        <f t="shared" si="90"/>
        <v>7</v>
      </c>
      <c r="P356" s="9">
        <f t="shared" si="91"/>
        <v>7.7</v>
      </c>
    </row>
    <row r="357" spans="1:16" x14ac:dyDescent="0.35">
      <c r="A357">
        <f t="shared" si="86"/>
        <v>8</v>
      </c>
      <c r="B357">
        <f t="shared" si="87"/>
        <v>2027</v>
      </c>
      <c r="C357">
        <f t="shared" si="88"/>
        <v>2</v>
      </c>
      <c r="D357" t="str">
        <f>VLOOKUP(C357,MOIS,2, FALSE)</f>
        <v>Février</v>
      </c>
      <c r="E357" s="6">
        <f t="shared" si="77"/>
        <v>46438</v>
      </c>
      <c r="F357" s="5">
        <f t="shared" si="89"/>
        <v>7</v>
      </c>
      <c r="G357" s="3" t="str">
        <f t="shared" si="79"/>
        <v>Samedi</v>
      </c>
      <c r="H357" s="12">
        <f t="shared" si="80"/>
        <v>0</v>
      </c>
      <c r="I357" s="12">
        <f t="shared" si="81"/>
        <v>0</v>
      </c>
      <c r="J357" s="12">
        <f t="shared" si="82"/>
        <v>0</v>
      </c>
      <c r="K357" s="12">
        <f t="shared" si="83"/>
        <v>0</v>
      </c>
      <c r="L357" s="12">
        <f t="shared" si="84"/>
        <v>0</v>
      </c>
      <c r="M357" s="12">
        <f t="shared" si="85"/>
        <v>0</v>
      </c>
      <c r="N357" s="2">
        <f t="shared" si="78"/>
        <v>0</v>
      </c>
      <c r="O357" s="9">
        <f t="shared" si="90"/>
        <v>0</v>
      </c>
      <c r="P357" s="9">
        <f t="shared" si="91"/>
        <v>0</v>
      </c>
    </row>
    <row r="358" spans="1:16" x14ac:dyDescent="0.35">
      <c r="A358">
        <f t="shared" si="86"/>
        <v>9</v>
      </c>
      <c r="B358">
        <f t="shared" si="87"/>
        <v>2027</v>
      </c>
      <c r="C358">
        <f t="shared" si="88"/>
        <v>2</v>
      </c>
      <c r="D358" t="str">
        <f>VLOOKUP(C358,MOIS,2, FALSE)</f>
        <v>Février</v>
      </c>
      <c r="E358" s="6">
        <f t="shared" si="77"/>
        <v>46439</v>
      </c>
      <c r="F358" s="5">
        <f t="shared" si="89"/>
        <v>1</v>
      </c>
      <c r="G358" s="3" t="str">
        <f t="shared" si="79"/>
        <v>Dimanche</v>
      </c>
      <c r="H358" s="12">
        <f t="shared" si="80"/>
        <v>0</v>
      </c>
      <c r="I358" s="12">
        <f t="shared" si="81"/>
        <v>0</v>
      </c>
      <c r="J358" s="12">
        <f t="shared" si="82"/>
        <v>0</v>
      </c>
      <c r="K358" s="12">
        <f t="shared" si="83"/>
        <v>0</v>
      </c>
      <c r="L358" s="12">
        <f t="shared" si="84"/>
        <v>0</v>
      </c>
      <c r="M358" s="12">
        <f t="shared" si="85"/>
        <v>0</v>
      </c>
      <c r="N358" s="2">
        <f t="shared" si="78"/>
        <v>0</v>
      </c>
      <c r="O358" s="9">
        <f t="shared" si="90"/>
        <v>0</v>
      </c>
      <c r="P358" s="9">
        <f t="shared" si="91"/>
        <v>0</v>
      </c>
    </row>
    <row r="359" spans="1:16" x14ac:dyDescent="0.35">
      <c r="A359">
        <f t="shared" si="86"/>
        <v>9</v>
      </c>
      <c r="B359">
        <f t="shared" si="87"/>
        <v>2027</v>
      </c>
      <c r="C359">
        <f t="shared" si="88"/>
        <v>2</v>
      </c>
      <c r="D359" t="str">
        <f>VLOOKUP(C359,MOIS,2, FALSE)</f>
        <v>Février</v>
      </c>
      <c r="E359" s="6">
        <f t="shared" si="77"/>
        <v>46440</v>
      </c>
      <c r="F359" s="5">
        <f t="shared" si="89"/>
        <v>2</v>
      </c>
      <c r="G359" s="3" t="str">
        <f t="shared" si="79"/>
        <v>Lundi</v>
      </c>
      <c r="H359" s="12">
        <f t="shared" si="80"/>
        <v>0.33333333333333331</v>
      </c>
      <c r="I359" s="12">
        <f t="shared" si="81"/>
        <v>0.5</v>
      </c>
      <c r="J359" s="12">
        <f t="shared" si="82"/>
        <v>0.54166666666666663</v>
      </c>
      <c r="K359" s="12">
        <f t="shared" si="83"/>
        <v>0.6958333333333333</v>
      </c>
      <c r="L359" s="12">
        <f t="shared" si="84"/>
        <v>0</v>
      </c>
      <c r="M359" s="12">
        <f t="shared" si="85"/>
        <v>0</v>
      </c>
      <c r="N359" s="2">
        <f t="shared" si="78"/>
        <v>0.32083333333333341</v>
      </c>
      <c r="O359" s="9">
        <f t="shared" si="90"/>
        <v>7</v>
      </c>
      <c r="P359" s="9">
        <f t="shared" si="91"/>
        <v>7.7</v>
      </c>
    </row>
    <row r="360" spans="1:16" x14ac:dyDescent="0.35">
      <c r="A360">
        <f t="shared" si="86"/>
        <v>9</v>
      </c>
      <c r="B360">
        <f t="shared" si="87"/>
        <v>2027</v>
      </c>
      <c r="C360">
        <f t="shared" si="88"/>
        <v>2</v>
      </c>
      <c r="D360" t="str">
        <f>VLOOKUP(C360,MOIS,2, FALSE)</f>
        <v>Février</v>
      </c>
      <c r="E360" s="6">
        <f t="shared" si="77"/>
        <v>46441</v>
      </c>
      <c r="F360" s="5">
        <f t="shared" si="89"/>
        <v>3</v>
      </c>
      <c r="G360" s="3" t="str">
        <f t="shared" si="79"/>
        <v>Mardi</v>
      </c>
      <c r="H360" s="12">
        <f t="shared" si="80"/>
        <v>0.33333333333333331</v>
      </c>
      <c r="I360" s="12">
        <f t="shared" si="81"/>
        <v>0.5</v>
      </c>
      <c r="J360" s="12">
        <f t="shared" si="82"/>
        <v>0.54166666666666663</v>
      </c>
      <c r="K360" s="12">
        <f t="shared" si="83"/>
        <v>0.6958333333333333</v>
      </c>
      <c r="L360" s="12">
        <f t="shared" si="84"/>
        <v>0</v>
      </c>
      <c r="M360" s="12">
        <f t="shared" si="85"/>
        <v>0</v>
      </c>
      <c r="N360" s="2">
        <f t="shared" si="78"/>
        <v>0.32083333333333341</v>
      </c>
      <c r="O360" s="9">
        <f t="shared" si="90"/>
        <v>7</v>
      </c>
      <c r="P360" s="9">
        <f t="shared" si="91"/>
        <v>7.7</v>
      </c>
    </row>
    <row r="361" spans="1:16" x14ac:dyDescent="0.35">
      <c r="A361">
        <f t="shared" si="86"/>
        <v>9</v>
      </c>
      <c r="B361">
        <f t="shared" si="87"/>
        <v>2027</v>
      </c>
      <c r="C361">
        <f t="shared" si="88"/>
        <v>2</v>
      </c>
      <c r="D361" t="str">
        <f>VLOOKUP(C361,MOIS,2, FALSE)</f>
        <v>Février</v>
      </c>
      <c r="E361" s="6">
        <f t="shared" si="77"/>
        <v>46442</v>
      </c>
      <c r="F361" s="5">
        <f t="shared" si="89"/>
        <v>4</v>
      </c>
      <c r="G361" s="3" t="str">
        <f t="shared" si="79"/>
        <v>Mercredi</v>
      </c>
      <c r="H361" s="12">
        <f t="shared" si="80"/>
        <v>0.33333333333333331</v>
      </c>
      <c r="I361" s="12">
        <f t="shared" si="81"/>
        <v>0.5</v>
      </c>
      <c r="J361" s="12">
        <f t="shared" si="82"/>
        <v>0.54166666666666663</v>
      </c>
      <c r="K361" s="12">
        <f t="shared" si="83"/>
        <v>0.6958333333333333</v>
      </c>
      <c r="L361" s="12">
        <f t="shared" si="84"/>
        <v>0</v>
      </c>
      <c r="M361" s="12">
        <f t="shared" si="85"/>
        <v>0</v>
      </c>
      <c r="N361" s="2">
        <f t="shared" si="78"/>
        <v>0.32083333333333341</v>
      </c>
      <c r="O361" s="9">
        <f t="shared" si="90"/>
        <v>7</v>
      </c>
      <c r="P361" s="9">
        <f t="shared" si="91"/>
        <v>7.7</v>
      </c>
    </row>
    <row r="362" spans="1:16" x14ac:dyDescent="0.35">
      <c r="A362">
        <f t="shared" si="86"/>
        <v>9</v>
      </c>
      <c r="B362">
        <f t="shared" si="87"/>
        <v>2027</v>
      </c>
      <c r="C362">
        <f t="shared" si="88"/>
        <v>2</v>
      </c>
      <c r="D362" t="str">
        <f>VLOOKUP(C362,MOIS,2, FALSE)</f>
        <v>Février</v>
      </c>
      <c r="E362" s="6">
        <f t="shared" si="77"/>
        <v>46443</v>
      </c>
      <c r="F362" s="5">
        <f t="shared" si="89"/>
        <v>5</v>
      </c>
      <c r="G362" s="3" t="str">
        <f t="shared" si="79"/>
        <v>Jeudi</v>
      </c>
      <c r="H362" s="12">
        <f t="shared" si="80"/>
        <v>0.33333333333333331</v>
      </c>
      <c r="I362" s="12">
        <f t="shared" si="81"/>
        <v>0.5</v>
      </c>
      <c r="J362" s="12">
        <f t="shared" si="82"/>
        <v>0.54166666666666663</v>
      </c>
      <c r="K362" s="12">
        <f t="shared" si="83"/>
        <v>0.6958333333333333</v>
      </c>
      <c r="L362" s="12">
        <f t="shared" si="84"/>
        <v>0</v>
      </c>
      <c r="M362" s="12">
        <f t="shared" si="85"/>
        <v>0</v>
      </c>
      <c r="N362" s="2">
        <f t="shared" si="78"/>
        <v>0.32083333333333341</v>
      </c>
      <c r="O362" s="9">
        <f t="shared" si="90"/>
        <v>7</v>
      </c>
      <c r="P362" s="9">
        <f t="shared" si="91"/>
        <v>7.7</v>
      </c>
    </row>
    <row r="363" spans="1:16" x14ac:dyDescent="0.35">
      <c r="A363">
        <f t="shared" si="86"/>
        <v>9</v>
      </c>
      <c r="B363">
        <f t="shared" si="87"/>
        <v>2027</v>
      </c>
      <c r="C363">
        <f t="shared" si="88"/>
        <v>2</v>
      </c>
      <c r="D363" t="str">
        <f>VLOOKUP(C363,MOIS,2, FALSE)</f>
        <v>Février</v>
      </c>
      <c r="E363" s="6">
        <f t="shared" si="77"/>
        <v>46444</v>
      </c>
      <c r="F363" s="5">
        <f t="shared" si="89"/>
        <v>6</v>
      </c>
      <c r="G363" s="3" t="str">
        <f t="shared" si="79"/>
        <v>Vendredi</v>
      </c>
      <c r="H363" s="12">
        <f t="shared" si="80"/>
        <v>0.33333333333333331</v>
      </c>
      <c r="I363" s="12">
        <f t="shared" si="81"/>
        <v>0.5</v>
      </c>
      <c r="J363" s="12">
        <f t="shared" si="82"/>
        <v>0.54166666666666663</v>
      </c>
      <c r="K363" s="12">
        <f t="shared" si="83"/>
        <v>0.6958333333333333</v>
      </c>
      <c r="L363" s="12">
        <f t="shared" si="84"/>
        <v>0</v>
      </c>
      <c r="M363" s="12">
        <f t="shared" si="85"/>
        <v>0</v>
      </c>
      <c r="N363" s="2">
        <f t="shared" si="78"/>
        <v>0.32083333333333341</v>
      </c>
      <c r="O363" s="9">
        <f t="shared" si="90"/>
        <v>7</v>
      </c>
      <c r="P363" s="9">
        <f t="shared" si="91"/>
        <v>7.7</v>
      </c>
    </row>
    <row r="364" spans="1:16" x14ac:dyDescent="0.35">
      <c r="A364">
        <f t="shared" si="86"/>
        <v>9</v>
      </c>
      <c r="B364">
        <f t="shared" si="87"/>
        <v>2027</v>
      </c>
      <c r="C364">
        <f t="shared" si="88"/>
        <v>2</v>
      </c>
      <c r="D364" t="str">
        <f>VLOOKUP(C364,MOIS,2, FALSE)</f>
        <v>Février</v>
      </c>
      <c r="E364" s="6">
        <f t="shared" si="77"/>
        <v>46445</v>
      </c>
      <c r="F364" s="5">
        <f t="shared" si="89"/>
        <v>7</v>
      </c>
      <c r="G364" s="3" t="str">
        <f t="shared" si="79"/>
        <v>Samedi</v>
      </c>
      <c r="H364" s="12">
        <f t="shared" si="80"/>
        <v>0</v>
      </c>
      <c r="I364" s="12">
        <f t="shared" si="81"/>
        <v>0</v>
      </c>
      <c r="J364" s="12">
        <f t="shared" si="82"/>
        <v>0</v>
      </c>
      <c r="K364" s="12">
        <f t="shared" si="83"/>
        <v>0</v>
      </c>
      <c r="L364" s="12">
        <f t="shared" si="84"/>
        <v>0</v>
      </c>
      <c r="M364" s="12">
        <f t="shared" si="85"/>
        <v>0</v>
      </c>
      <c r="N364" s="2">
        <f t="shared" si="78"/>
        <v>0</v>
      </c>
      <c r="O364" s="9">
        <f t="shared" si="90"/>
        <v>0</v>
      </c>
      <c r="P364" s="9">
        <f t="shared" si="91"/>
        <v>0</v>
      </c>
    </row>
    <row r="365" spans="1:16" x14ac:dyDescent="0.35">
      <c r="A365">
        <f t="shared" si="86"/>
        <v>10</v>
      </c>
      <c r="B365">
        <f t="shared" si="87"/>
        <v>2027</v>
      </c>
      <c r="C365">
        <f t="shared" si="88"/>
        <v>2</v>
      </c>
      <c r="D365" t="str">
        <f>VLOOKUP(C365,MOIS,2, FALSE)</f>
        <v>Février</v>
      </c>
      <c r="E365" s="6">
        <f t="shared" si="77"/>
        <v>46446</v>
      </c>
      <c r="F365" s="5">
        <f t="shared" si="89"/>
        <v>1</v>
      </c>
      <c r="G365" s="3" t="str">
        <f t="shared" si="79"/>
        <v>Dimanche</v>
      </c>
      <c r="H365" s="12">
        <f t="shared" si="80"/>
        <v>0</v>
      </c>
      <c r="I365" s="12">
        <f t="shared" si="81"/>
        <v>0</v>
      </c>
      <c r="J365" s="12">
        <f t="shared" si="82"/>
        <v>0</v>
      </c>
      <c r="K365" s="12">
        <f t="shared" si="83"/>
        <v>0</v>
      </c>
      <c r="L365" s="12">
        <f t="shared" si="84"/>
        <v>0</v>
      </c>
      <c r="M365" s="12">
        <f t="shared" si="85"/>
        <v>0</v>
      </c>
      <c r="N365" s="2">
        <f t="shared" si="78"/>
        <v>0</v>
      </c>
      <c r="O365" s="9">
        <f t="shared" si="90"/>
        <v>0</v>
      </c>
      <c r="P365" s="9">
        <f t="shared" si="91"/>
        <v>0</v>
      </c>
    </row>
  </sheetData>
  <mergeCells count="1">
    <mergeCell ref="V4:AD27"/>
  </mergeCells>
  <conditionalFormatting sqref="G1:G1048576">
    <cfRule type="cellIs" dxfId="0" priority="1" operator="equal">
      <formula>"lundi"</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20824-A176-4CE9-82C4-D708FEBD8F2C}">
  <sheetPr>
    <tabColor theme="5" tint="-0.249977111117893"/>
  </sheetPr>
  <dimension ref="A1:T49"/>
  <sheetViews>
    <sheetView workbookViewId="0">
      <selection activeCell="Q52" sqref="Q52"/>
    </sheetView>
  </sheetViews>
  <sheetFormatPr defaultRowHeight="14.5" x14ac:dyDescent="0.35"/>
  <cols>
    <col min="1" max="1" width="26.26953125" bestFit="1" customWidth="1"/>
    <col min="2" max="2" width="7.08984375" bestFit="1" customWidth="1"/>
    <col min="3" max="4" width="5.36328125" bestFit="1" customWidth="1"/>
  </cols>
  <sheetData>
    <row r="1" spans="1:20" x14ac:dyDescent="0.35">
      <c r="A1" s="7" t="s">
        <v>20</v>
      </c>
      <c r="B1" s="8">
        <v>2026</v>
      </c>
      <c r="F1" t="s">
        <v>40</v>
      </c>
      <c r="J1" s="9">
        <f>AVERAGE(B6:B57)</f>
        <v>38.324999999999996</v>
      </c>
    </row>
    <row r="2" spans="1:20" x14ac:dyDescent="0.35">
      <c r="A2" s="7" t="s">
        <v>25</v>
      </c>
      <c r="B2" t="s">
        <v>21</v>
      </c>
      <c r="L2" s="13" t="s">
        <v>43</v>
      </c>
      <c r="M2" s="15"/>
      <c r="N2" s="15"/>
      <c r="O2" s="15"/>
      <c r="P2" s="15"/>
      <c r="Q2" s="15"/>
      <c r="R2" s="15"/>
      <c r="S2" s="15"/>
      <c r="T2" s="15"/>
    </row>
    <row r="3" spans="1:20" x14ac:dyDescent="0.35">
      <c r="L3" s="15"/>
      <c r="M3" s="15"/>
      <c r="N3" s="15"/>
      <c r="O3" s="15"/>
      <c r="P3" s="15"/>
      <c r="Q3" s="15"/>
      <c r="R3" s="15"/>
      <c r="S3" s="15"/>
      <c r="T3" s="15"/>
    </row>
    <row r="4" spans="1:20" x14ac:dyDescent="0.35">
      <c r="A4" s="7" t="s">
        <v>24</v>
      </c>
      <c r="L4" s="15"/>
      <c r="M4" s="15"/>
      <c r="N4" s="15"/>
      <c r="O4" s="15"/>
      <c r="P4" s="15"/>
      <c r="Q4" s="15"/>
      <c r="R4" s="15"/>
      <c r="S4" s="15"/>
      <c r="T4" s="15"/>
    </row>
    <row r="5" spans="1:20" x14ac:dyDescent="0.35">
      <c r="A5" s="7" t="s">
        <v>17</v>
      </c>
      <c r="B5" t="s">
        <v>19</v>
      </c>
      <c r="L5" s="15"/>
      <c r="M5" s="15"/>
      <c r="N5" s="15"/>
      <c r="O5" s="15"/>
      <c r="P5" s="15"/>
      <c r="Q5" s="15"/>
      <c r="R5" s="15"/>
      <c r="S5" s="15"/>
      <c r="T5" s="15"/>
    </row>
    <row r="6" spans="1:20" x14ac:dyDescent="0.35">
      <c r="A6">
        <v>10</v>
      </c>
      <c r="B6" s="9">
        <v>38.5</v>
      </c>
      <c r="L6" s="15"/>
      <c r="M6" s="15"/>
      <c r="N6" s="15"/>
      <c r="O6" s="15"/>
      <c r="P6" s="15"/>
      <c r="Q6" s="15"/>
      <c r="R6" s="15"/>
      <c r="S6" s="15"/>
      <c r="T6" s="15"/>
    </row>
    <row r="7" spans="1:20" x14ac:dyDescent="0.35">
      <c r="A7">
        <v>11</v>
      </c>
      <c r="B7" s="9">
        <v>38.5</v>
      </c>
      <c r="L7" s="15"/>
      <c r="M7" s="15"/>
      <c r="N7" s="15"/>
      <c r="O7" s="15"/>
      <c r="P7" s="15"/>
      <c r="Q7" s="15"/>
      <c r="R7" s="15"/>
      <c r="S7" s="15"/>
      <c r="T7" s="15"/>
    </row>
    <row r="8" spans="1:20" x14ac:dyDescent="0.35">
      <c r="A8">
        <v>12</v>
      </c>
      <c r="B8" s="9">
        <v>38.5</v>
      </c>
    </row>
    <row r="9" spans="1:20" x14ac:dyDescent="0.35">
      <c r="A9">
        <v>13</v>
      </c>
      <c r="B9" s="9">
        <v>38.5</v>
      </c>
    </row>
    <row r="10" spans="1:20" x14ac:dyDescent="0.35">
      <c r="A10">
        <v>14</v>
      </c>
      <c r="B10" s="9">
        <v>38.5</v>
      </c>
    </row>
    <row r="11" spans="1:20" x14ac:dyDescent="0.35">
      <c r="A11">
        <v>15</v>
      </c>
      <c r="B11" s="9">
        <v>38.5</v>
      </c>
    </row>
    <row r="12" spans="1:20" x14ac:dyDescent="0.35">
      <c r="A12">
        <v>16</v>
      </c>
      <c r="B12" s="9">
        <v>38.5</v>
      </c>
    </row>
    <row r="13" spans="1:20" x14ac:dyDescent="0.35">
      <c r="A13">
        <v>17</v>
      </c>
      <c r="B13" s="9">
        <v>38.5</v>
      </c>
    </row>
    <row r="14" spans="1:20" x14ac:dyDescent="0.35">
      <c r="A14">
        <v>18</v>
      </c>
      <c r="B14" s="9">
        <v>38.5</v>
      </c>
    </row>
    <row r="15" spans="1:20" x14ac:dyDescent="0.35">
      <c r="A15">
        <v>19</v>
      </c>
      <c r="B15" s="9">
        <v>38.5</v>
      </c>
    </row>
    <row r="16" spans="1:20" x14ac:dyDescent="0.35">
      <c r="A16">
        <v>20</v>
      </c>
      <c r="B16" s="9">
        <v>38.5</v>
      </c>
    </row>
    <row r="17" spans="1:2" x14ac:dyDescent="0.35">
      <c r="A17">
        <v>21</v>
      </c>
      <c r="B17" s="9">
        <v>38.5</v>
      </c>
    </row>
    <row r="18" spans="1:2" x14ac:dyDescent="0.35">
      <c r="A18">
        <v>22</v>
      </c>
      <c r="B18" s="9">
        <v>38.5</v>
      </c>
    </row>
    <row r="19" spans="1:2" x14ac:dyDescent="0.35">
      <c r="A19">
        <v>23</v>
      </c>
      <c r="B19" s="9">
        <v>38.5</v>
      </c>
    </row>
    <row r="20" spans="1:2" x14ac:dyDescent="0.35">
      <c r="A20">
        <v>24</v>
      </c>
      <c r="B20" s="9">
        <v>38.5</v>
      </c>
    </row>
    <row r="21" spans="1:2" x14ac:dyDescent="0.35">
      <c r="A21">
        <v>25</v>
      </c>
      <c r="B21" s="9">
        <v>38.5</v>
      </c>
    </row>
    <row r="22" spans="1:2" x14ac:dyDescent="0.35">
      <c r="A22">
        <v>26</v>
      </c>
      <c r="B22" s="9">
        <v>38.5</v>
      </c>
    </row>
    <row r="23" spans="1:2" x14ac:dyDescent="0.35">
      <c r="A23">
        <v>27</v>
      </c>
      <c r="B23" s="9">
        <v>38.5</v>
      </c>
    </row>
    <row r="24" spans="1:2" x14ac:dyDescent="0.35">
      <c r="A24">
        <v>28</v>
      </c>
      <c r="B24" s="9">
        <v>38.5</v>
      </c>
    </row>
    <row r="25" spans="1:2" x14ac:dyDescent="0.35">
      <c r="A25">
        <v>29</v>
      </c>
      <c r="B25" s="9">
        <v>38.5</v>
      </c>
    </row>
    <row r="26" spans="1:2" x14ac:dyDescent="0.35">
      <c r="A26">
        <v>30</v>
      </c>
      <c r="B26" s="9">
        <v>38.5</v>
      </c>
    </row>
    <row r="27" spans="1:2" x14ac:dyDescent="0.35">
      <c r="A27">
        <v>31</v>
      </c>
      <c r="B27" s="9">
        <v>38.5</v>
      </c>
    </row>
    <row r="28" spans="1:2" x14ac:dyDescent="0.35">
      <c r="A28">
        <v>32</v>
      </c>
      <c r="B28" s="9">
        <v>38.5</v>
      </c>
    </row>
    <row r="29" spans="1:2" x14ac:dyDescent="0.35">
      <c r="A29">
        <v>33</v>
      </c>
      <c r="B29" s="9">
        <v>38.5</v>
      </c>
    </row>
    <row r="30" spans="1:2" x14ac:dyDescent="0.35">
      <c r="A30">
        <v>34</v>
      </c>
      <c r="B30" s="9">
        <v>38.5</v>
      </c>
    </row>
    <row r="31" spans="1:2" x14ac:dyDescent="0.35">
      <c r="A31">
        <v>35</v>
      </c>
      <c r="B31" s="9">
        <v>38.5</v>
      </c>
    </row>
    <row r="32" spans="1:2" x14ac:dyDescent="0.35">
      <c r="A32">
        <v>36</v>
      </c>
      <c r="B32" s="9">
        <v>38.5</v>
      </c>
    </row>
    <row r="33" spans="1:2" x14ac:dyDescent="0.35">
      <c r="A33">
        <v>37</v>
      </c>
      <c r="B33" s="9">
        <v>38.5</v>
      </c>
    </row>
    <row r="34" spans="1:2" x14ac:dyDescent="0.35">
      <c r="A34">
        <v>38</v>
      </c>
      <c r="B34" s="9">
        <v>38.5</v>
      </c>
    </row>
    <row r="35" spans="1:2" x14ac:dyDescent="0.35">
      <c r="A35">
        <v>39</v>
      </c>
      <c r="B35" s="9">
        <v>38.5</v>
      </c>
    </row>
    <row r="36" spans="1:2" x14ac:dyDescent="0.35">
      <c r="A36">
        <v>40</v>
      </c>
      <c r="B36" s="9">
        <v>38.5</v>
      </c>
    </row>
    <row r="37" spans="1:2" x14ac:dyDescent="0.35">
      <c r="A37">
        <v>41</v>
      </c>
      <c r="B37" s="9">
        <v>38.5</v>
      </c>
    </row>
    <row r="38" spans="1:2" x14ac:dyDescent="0.35">
      <c r="A38">
        <v>42</v>
      </c>
      <c r="B38" s="9">
        <v>38.5</v>
      </c>
    </row>
    <row r="39" spans="1:2" x14ac:dyDescent="0.35">
      <c r="A39">
        <v>43</v>
      </c>
      <c r="B39" s="9">
        <v>38.5</v>
      </c>
    </row>
    <row r="40" spans="1:2" x14ac:dyDescent="0.35">
      <c r="A40">
        <v>44</v>
      </c>
      <c r="B40" s="9">
        <v>38.5</v>
      </c>
    </row>
    <row r="41" spans="1:2" x14ac:dyDescent="0.35">
      <c r="A41">
        <v>45</v>
      </c>
      <c r="B41" s="9">
        <v>38.5</v>
      </c>
    </row>
    <row r="42" spans="1:2" x14ac:dyDescent="0.35">
      <c r="A42">
        <v>46</v>
      </c>
      <c r="B42" s="9">
        <v>38.5</v>
      </c>
    </row>
    <row r="43" spans="1:2" x14ac:dyDescent="0.35">
      <c r="A43">
        <v>47</v>
      </c>
      <c r="B43" s="9">
        <v>38.5</v>
      </c>
    </row>
    <row r="44" spans="1:2" x14ac:dyDescent="0.35">
      <c r="A44">
        <v>48</v>
      </c>
      <c r="B44" s="9">
        <v>38.5</v>
      </c>
    </row>
    <row r="45" spans="1:2" x14ac:dyDescent="0.35">
      <c r="A45">
        <v>49</v>
      </c>
      <c r="B45" s="9">
        <v>38.5</v>
      </c>
    </row>
    <row r="46" spans="1:2" x14ac:dyDescent="0.35">
      <c r="A46">
        <v>50</v>
      </c>
      <c r="B46" s="9">
        <v>38.5</v>
      </c>
    </row>
    <row r="47" spans="1:2" x14ac:dyDescent="0.35">
      <c r="A47">
        <v>51</v>
      </c>
      <c r="B47" s="9">
        <v>38.5</v>
      </c>
    </row>
    <row r="48" spans="1:2" x14ac:dyDescent="0.35">
      <c r="A48">
        <v>52</v>
      </c>
      <c r="B48" s="9">
        <v>38.5</v>
      </c>
    </row>
    <row r="49" spans="1:2" x14ac:dyDescent="0.35">
      <c r="A49">
        <v>53</v>
      </c>
      <c r="B49" s="9">
        <v>30.8</v>
      </c>
    </row>
  </sheetData>
  <mergeCells count="1">
    <mergeCell ref="L2:T7"/>
  </mergeCells>
  <conditionalFormatting pivot="1" sqref="B6:B49">
    <cfRule type="cellIs" dxfId="3" priority="3" operator="between">
      <formula>39</formula>
      <formula>42</formula>
    </cfRule>
  </conditionalFormatting>
  <conditionalFormatting pivot="1" sqref="B6:B49">
    <cfRule type="cellIs" dxfId="2" priority="2" operator="lessThan">
      <formula>39</formula>
    </cfRule>
  </conditionalFormatting>
  <conditionalFormatting pivot="1" sqref="B6:B49">
    <cfRule type="cellIs" dxfId="1" priority="1" operator="greaterThan">
      <formula>42</formula>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docMetadata/LabelInfo.xml><?xml version="1.0" encoding="utf-8"?>
<clbl:labelList xmlns:clbl="http://schemas.microsoft.com/office/2020/mipLabelMetadata">
  <clbl:label id="{cf8c7287-838c-46dd-b281-b1140229e67a}" enabled="1" method="Privileged" siteId="{75e027c9-20d5-47d5-b82f-77d7cd041e8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Paramètres du fichier</vt:lpstr>
      <vt:lpstr>saisie des données</vt:lpstr>
      <vt:lpstr>Synthèse et graphe</vt:lpstr>
      <vt:lpstr>DETAIL</vt:lpstr>
      <vt:lpstr>MOIS</vt:lpstr>
      <vt:lpstr>TABLEJOUR</vt:lpstr>
    </vt:vector>
  </TitlesOfParts>
  <Company>STMicroelectronics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CHARPIN</dc:creator>
  <cp:lastModifiedBy>Dominique CHARPIN</cp:lastModifiedBy>
  <dcterms:created xsi:type="dcterms:W3CDTF">2026-01-20T14:33:57Z</dcterms:created>
  <dcterms:modified xsi:type="dcterms:W3CDTF">2026-02-20T15:03:04Z</dcterms:modified>
</cp:coreProperties>
</file>